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ffiles\معلوماتية\الرقمنة\"/>
    </mc:Choice>
  </mc:AlternateContent>
  <bookViews>
    <workbookView xWindow="0" yWindow="0" windowWidth="24000" windowHeight="9735" tabRatio="627" activeTab="9"/>
  </bookViews>
  <sheets>
    <sheet name="1م1" sheetId="2" r:id="rId1"/>
    <sheet name="1م2" sheetId="3" r:id="rId2"/>
    <sheet name="1م3" sheetId="4" r:id="rId3"/>
    <sheet name="1م4" sheetId="5" r:id="rId4"/>
    <sheet name="1م5" sheetId="6" r:id="rId5"/>
    <sheet name="2م1" sheetId="13" r:id="rId6"/>
    <sheet name="2م2" sheetId="12" r:id="rId7"/>
    <sheet name="2م3" sheetId="14" r:id="rId8"/>
    <sheet name="2م4" sheetId="15" r:id="rId9"/>
    <sheet name="2م5" sheetId="16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2" l="1"/>
  <c r="M43" i="2" s="1"/>
  <c r="N44" i="2"/>
  <c r="M44" i="2" s="1"/>
  <c r="N6" i="2" l="1"/>
  <c r="M40" i="16" l="1"/>
  <c r="L40" i="16" s="1"/>
  <c r="M39" i="16"/>
  <c r="L39" i="16" s="1"/>
  <c r="M38" i="16"/>
  <c r="L38" i="16" s="1"/>
  <c r="M37" i="16"/>
  <c r="L37" i="16" s="1"/>
  <c r="M36" i="16"/>
  <c r="L36" i="16" s="1"/>
  <c r="M35" i="16"/>
  <c r="L35" i="16" s="1"/>
  <c r="M34" i="16"/>
  <c r="L34" i="16" s="1"/>
  <c r="M33" i="16"/>
  <c r="L33" i="16" s="1"/>
  <c r="M32" i="16"/>
  <c r="L32" i="16" s="1"/>
  <c r="M31" i="16"/>
  <c r="L31" i="16" s="1"/>
  <c r="M30" i="16"/>
  <c r="L30" i="16" s="1"/>
  <c r="M29" i="16"/>
  <c r="L29" i="16" s="1"/>
  <c r="M28" i="16"/>
  <c r="L28" i="16" s="1"/>
  <c r="M27" i="16"/>
  <c r="L27" i="16" s="1"/>
  <c r="M26" i="16"/>
  <c r="L26" i="16" s="1"/>
  <c r="M25" i="16"/>
  <c r="L25" i="16" s="1"/>
  <c r="M24" i="16"/>
  <c r="L24" i="16" s="1"/>
  <c r="M23" i="16"/>
  <c r="L23" i="16" s="1"/>
  <c r="M22" i="16"/>
  <c r="L22" i="16" s="1"/>
  <c r="M21" i="16"/>
  <c r="L21" i="16" s="1"/>
  <c r="M20" i="16"/>
  <c r="L20" i="16" s="1"/>
  <c r="M19" i="16"/>
  <c r="L19" i="16" s="1"/>
  <c r="M18" i="16"/>
  <c r="L18" i="16" s="1"/>
  <c r="M17" i="16"/>
  <c r="L17" i="16" s="1"/>
  <c r="M16" i="16"/>
  <c r="L16" i="16" s="1"/>
  <c r="M15" i="16"/>
  <c r="L15" i="16" s="1"/>
  <c r="M14" i="16"/>
  <c r="L14" i="16" s="1"/>
  <c r="M13" i="16"/>
  <c r="L13" i="16" s="1"/>
  <c r="M12" i="16"/>
  <c r="L12" i="16" s="1"/>
  <c r="M11" i="16"/>
  <c r="L11" i="16" s="1"/>
  <c r="M10" i="16"/>
  <c r="L10" i="16" s="1"/>
  <c r="M9" i="16"/>
  <c r="L9" i="16" s="1"/>
  <c r="M8" i="16"/>
  <c r="L8" i="16" s="1"/>
  <c r="M7" i="16"/>
  <c r="L7" i="16" s="1"/>
  <c r="M6" i="16"/>
  <c r="L6" i="16" s="1"/>
  <c r="M5" i="16"/>
  <c r="L5" i="16" s="1"/>
  <c r="M4" i="16"/>
  <c r="L4" i="16" s="1"/>
  <c r="M3" i="16"/>
  <c r="M44" i="15"/>
  <c r="L44" i="15" s="1"/>
  <c r="M43" i="15"/>
  <c r="L43" i="15" s="1"/>
  <c r="M42" i="15"/>
  <c r="L42" i="15" s="1"/>
  <c r="M41" i="15"/>
  <c r="L41" i="15" s="1"/>
  <c r="M40" i="15"/>
  <c r="L40" i="15" s="1"/>
  <c r="M39" i="15"/>
  <c r="L39" i="15" s="1"/>
  <c r="M38" i="15"/>
  <c r="L38" i="15" s="1"/>
  <c r="M37" i="15"/>
  <c r="L37" i="15" s="1"/>
  <c r="M36" i="15"/>
  <c r="L36" i="15" s="1"/>
  <c r="M35" i="15"/>
  <c r="L35" i="15" s="1"/>
  <c r="M34" i="15"/>
  <c r="L34" i="15" s="1"/>
  <c r="M33" i="15"/>
  <c r="L33" i="15" s="1"/>
  <c r="M32" i="15"/>
  <c r="L32" i="15" s="1"/>
  <c r="M31" i="15"/>
  <c r="L31" i="15" s="1"/>
  <c r="M30" i="15"/>
  <c r="L30" i="15" s="1"/>
  <c r="M29" i="15"/>
  <c r="L29" i="15" s="1"/>
  <c r="M28" i="15"/>
  <c r="L28" i="15" s="1"/>
  <c r="M27" i="15"/>
  <c r="L27" i="15" s="1"/>
  <c r="M26" i="15"/>
  <c r="L26" i="15" s="1"/>
  <c r="M25" i="15"/>
  <c r="L25" i="15" s="1"/>
  <c r="M24" i="15"/>
  <c r="L24" i="15" s="1"/>
  <c r="M23" i="15"/>
  <c r="L23" i="15" s="1"/>
  <c r="M22" i="15"/>
  <c r="L22" i="15" s="1"/>
  <c r="M21" i="15"/>
  <c r="L21" i="15" s="1"/>
  <c r="M20" i="15"/>
  <c r="L20" i="15" s="1"/>
  <c r="M19" i="15"/>
  <c r="L19" i="15" s="1"/>
  <c r="M18" i="15"/>
  <c r="L18" i="15" s="1"/>
  <c r="M17" i="15"/>
  <c r="L17" i="15" s="1"/>
  <c r="M16" i="15"/>
  <c r="L16" i="15" s="1"/>
  <c r="M15" i="15"/>
  <c r="L15" i="15" s="1"/>
  <c r="M14" i="15"/>
  <c r="L14" i="15" s="1"/>
  <c r="M13" i="15"/>
  <c r="L13" i="15" s="1"/>
  <c r="M12" i="15"/>
  <c r="L12" i="15" s="1"/>
  <c r="M11" i="15"/>
  <c r="L11" i="15" s="1"/>
  <c r="M10" i="15"/>
  <c r="L10" i="15" s="1"/>
  <c r="M9" i="15"/>
  <c r="L9" i="15" s="1"/>
  <c r="M8" i="15"/>
  <c r="L8" i="15" s="1"/>
  <c r="M7" i="15"/>
  <c r="L7" i="15" s="1"/>
  <c r="M6" i="15"/>
  <c r="L6" i="15" s="1"/>
  <c r="M5" i="15"/>
  <c r="L5" i="15" s="1"/>
  <c r="M4" i="15"/>
  <c r="L4" i="15" s="1"/>
  <c r="M3" i="15"/>
  <c r="M44" i="14"/>
  <c r="L44" i="14" s="1"/>
  <c r="M43" i="14"/>
  <c r="L43" i="14" s="1"/>
  <c r="M42" i="14"/>
  <c r="L42" i="14" s="1"/>
  <c r="M41" i="14"/>
  <c r="L41" i="14" s="1"/>
  <c r="M40" i="14"/>
  <c r="L40" i="14" s="1"/>
  <c r="M39" i="14"/>
  <c r="L39" i="14" s="1"/>
  <c r="M38" i="14"/>
  <c r="L38" i="14" s="1"/>
  <c r="M37" i="14"/>
  <c r="L37" i="14" s="1"/>
  <c r="M36" i="14"/>
  <c r="L36" i="14" s="1"/>
  <c r="M35" i="14"/>
  <c r="L35" i="14" s="1"/>
  <c r="M34" i="14"/>
  <c r="L34" i="14" s="1"/>
  <c r="M33" i="14"/>
  <c r="L33" i="14" s="1"/>
  <c r="M32" i="14"/>
  <c r="L32" i="14" s="1"/>
  <c r="M31" i="14"/>
  <c r="L31" i="14" s="1"/>
  <c r="M30" i="14"/>
  <c r="L30" i="14" s="1"/>
  <c r="M29" i="14"/>
  <c r="L29" i="14" s="1"/>
  <c r="M28" i="14"/>
  <c r="L28" i="14" s="1"/>
  <c r="M27" i="14"/>
  <c r="L27" i="14" s="1"/>
  <c r="M26" i="14"/>
  <c r="L26" i="14" s="1"/>
  <c r="M25" i="14"/>
  <c r="L25" i="14" s="1"/>
  <c r="M24" i="14"/>
  <c r="L24" i="14" s="1"/>
  <c r="M23" i="14"/>
  <c r="L23" i="14" s="1"/>
  <c r="M22" i="14"/>
  <c r="L22" i="14" s="1"/>
  <c r="M21" i="14"/>
  <c r="L21" i="14" s="1"/>
  <c r="M20" i="14"/>
  <c r="L20" i="14" s="1"/>
  <c r="M19" i="14"/>
  <c r="L19" i="14" s="1"/>
  <c r="M18" i="14"/>
  <c r="L18" i="14" s="1"/>
  <c r="M17" i="14"/>
  <c r="L17" i="14" s="1"/>
  <c r="M16" i="14"/>
  <c r="L16" i="14" s="1"/>
  <c r="M15" i="14"/>
  <c r="L15" i="14" s="1"/>
  <c r="M14" i="14"/>
  <c r="L14" i="14" s="1"/>
  <c r="M13" i="14"/>
  <c r="L13" i="14" s="1"/>
  <c r="M12" i="14"/>
  <c r="L12" i="14" s="1"/>
  <c r="M11" i="14"/>
  <c r="L11" i="14" s="1"/>
  <c r="M10" i="14"/>
  <c r="L10" i="14" s="1"/>
  <c r="M9" i="14"/>
  <c r="L9" i="14" s="1"/>
  <c r="M8" i="14"/>
  <c r="L8" i="14" s="1"/>
  <c r="M7" i="14"/>
  <c r="L7" i="14" s="1"/>
  <c r="M6" i="14"/>
  <c r="L6" i="14" s="1"/>
  <c r="M5" i="14"/>
  <c r="L5" i="14" s="1"/>
  <c r="M4" i="14"/>
  <c r="L4" i="14" s="1"/>
  <c r="M3" i="14"/>
  <c r="M42" i="13"/>
  <c r="L42" i="13" s="1"/>
  <c r="M43" i="13"/>
  <c r="L43" i="13" s="1"/>
  <c r="M44" i="13"/>
  <c r="L44" i="13" s="1"/>
  <c r="M45" i="13"/>
  <c r="L45" i="13" s="1"/>
  <c r="M46" i="13"/>
  <c r="L46" i="13" s="1"/>
  <c r="M42" i="12"/>
  <c r="L42" i="12" s="1"/>
  <c r="M43" i="12"/>
  <c r="L43" i="12" s="1"/>
  <c r="M44" i="12"/>
  <c r="L44" i="12" s="1"/>
  <c r="M45" i="12"/>
  <c r="L45" i="12" s="1"/>
  <c r="O6" i="3"/>
  <c r="N6" i="3" s="1"/>
  <c r="O7" i="3"/>
  <c r="N7" i="3" s="1"/>
  <c r="O8" i="3"/>
  <c r="N8" i="3" s="1"/>
  <c r="O9" i="3"/>
  <c r="N9" i="3" s="1"/>
  <c r="O10" i="3"/>
  <c r="N10" i="3" s="1"/>
  <c r="O11" i="3"/>
  <c r="N11" i="3" s="1"/>
  <c r="O12" i="3"/>
  <c r="N12" i="3" s="1"/>
  <c r="O13" i="3"/>
  <c r="N13" i="3" s="1"/>
  <c r="O14" i="3"/>
  <c r="N14" i="3" s="1"/>
  <c r="O15" i="3"/>
  <c r="N15" i="3" s="1"/>
  <c r="O16" i="3"/>
  <c r="N16" i="3" s="1"/>
  <c r="O17" i="3"/>
  <c r="N17" i="3" s="1"/>
  <c r="O18" i="3"/>
  <c r="N18" i="3" s="1"/>
  <c r="O19" i="3"/>
  <c r="N19" i="3" s="1"/>
  <c r="O20" i="3"/>
  <c r="N20" i="3" s="1"/>
  <c r="O21" i="3"/>
  <c r="N21" i="3" s="1"/>
  <c r="O22" i="3"/>
  <c r="N22" i="3" s="1"/>
  <c r="O23" i="3"/>
  <c r="N23" i="3" s="1"/>
  <c r="O24" i="3"/>
  <c r="N24" i="3" s="1"/>
  <c r="O25" i="3"/>
  <c r="N25" i="3" s="1"/>
  <c r="O26" i="3"/>
  <c r="N26" i="3" s="1"/>
  <c r="O27" i="3"/>
  <c r="N27" i="3" s="1"/>
  <c r="O28" i="3"/>
  <c r="N28" i="3" s="1"/>
  <c r="O29" i="3"/>
  <c r="N29" i="3" s="1"/>
  <c r="O30" i="3"/>
  <c r="N30" i="3" s="1"/>
  <c r="O31" i="3"/>
  <c r="N31" i="3" s="1"/>
  <c r="O32" i="3"/>
  <c r="N32" i="3" s="1"/>
  <c r="O33" i="3"/>
  <c r="N33" i="3" s="1"/>
  <c r="O34" i="3"/>
  <c r="N34" i="3" s="1"/>
  <c r="O35" i="3"/>
  <c r="N35" i="3" s="1"/>
  <c r="O36" i="3"/>
  <c r="N36" i="3" s="1"/>
  <c r="O37" i="3"/>
  <c r="N37" i="3" s="1"/>
  <c r="O38" i="3"/>
  <c r="N38" i="3" s="1"/>
  <c r="O39" i="3"/>
  <c r="N39" i="3" s="1"/>
  <c r="O40" i="3"/>
  <c r="N40" i="3" s="1"/>
  <c r="O5" i="3"/>
  <c r="M5" i="5"/>
  <c r="L5" i="5" s="1"/>
  <c r="M6" i="5"/>
  <c r="L6" i="5" s="1"/>
  <c r="M7" i="5"/>
  <c r="L7" i="5" s="1"/>
  <c r="M8" i="5"/>
  <c r="L8" i="5" s="1"/>
  <c r="M9" i="5"/>
  <c r="L9" i="5" s="1"/>
  <c r="M10" i="5"/>
  <c r="L10" i="5" s="1"/>
  <c r="M11" i="5"/>
  <c r="L11" i="5" s="1"/>
  <c r="M12" i="5"/>
  <c r="L12" i="5" s="1"/>
  <c r="M13" i="5"/>
  <c r="L13" i="5" s="1"/>
  <c r="M14" i="5"/>
  <c r="L14" i="5" s="1"/>
  <c r="M15" i="5"/>
  <c r="L15" i="5" s="1"/>
  <c r="M16" i="5"/>
  <c r="L16" i="5" s="1"/>
  <c r="M17" i="5"/>
  <c r="L17" i="5" s="1"/>
  <c r="M18" i="5"/>
  <c r="L18" i="5" s="1"/>
  <c r="M19" i="5"/>
  <c r="L19" i="5" s="1"/>
  <c r="M20" i="5"/>
  <c r="L20" i="5" s="1"/>
  <c r="M21" i="5"/>
  <c r="L21" i="5" s="1"/>
  <c r="M22" i="5"/>
  <c r="L22" i="5" s="1"/>
  <c r="M23" i="5"/>
  <c r="L23" i="5" s="1"/>
  <c r="M24" i="5"/>
  <c r="L24" i="5" s="1"/>
  <c r="M25" i="5"/>
  <c r="L25" i="5" s="1"/>
  <c r="M26" i="5"/>
  <c r="L26" i="5" s="1"/>
  <c r="M27" i="5"/>
  <c r="L27" i="5" s="1"/>
  <c r="M28" i="5"/>
  <c r="L28" i="5" s="1"/>
  <c r="M29" i="5"/>
  <c r="L29" i="5" s="1"/>
  <c r="M30" i="5"/>
  <c r="L30" i="5" s="1"/>
  <c r="M31" i="5"/>
  <c r="L31" i="5" s="1"/>
  <c r="M32" i="5"/>
  <c r="L32" i="5" s="1"/>
  <c r="M33" i="5"/>
  <c r="L33" i="5" s="1"/>
  <c r="M34" i="5"/>
  <c r="L34" i="5" s="1"/>
  <c r="M35" i="5"/>
  <c r="L35" i="5" s="1"/>
  <c r="M36" i="5"/>
  <c r="L36" i="5" s="1"/>
  <c r="M37" i="5"/>
  <c r="L37" i="5" s="1"/>
  <c r="M38" i="5"/>
  <c r="L38" i="5" s="1"/>
  <c r="M39" i="5"/>
  <c r="L39" i="5" s="1"/>
  <c r="M4" i="5"/>
  <c r="M6" i="2"/>
  <c r="N7" i="2"/>
  <c r="N8" i="2"/>
  <c r="M8" i="2" s="1"/>
  <c r="N9" i="2"/>
  <c r="M9" i="2" s="1"/>
  <c r="N10" i="2"/>
  <c r="M10" i="2" s="1"/>
  <c r="N11" i="2"/>
  <c r="M11" i="2" s="1"/>
  <c r="N12" i="2"/>
  <c r="M12" i="2" s="1"/>
  <c r="N13" i="2"/>
  <c r="M13" i="2" s="1"/>
  <c r="N14" i="2"/>
  <c r="M14" i="2" s="1"/>
  <c r="N15" i="2"/>
  <c r="M15" i="2" s="1"/>
  <c r="N16" i="2"/>
  <c r="M16" i="2" s="1"/>
  <c r="N17" i="2"/>
  <c r="M17" i="2" s="1"/>
  <c r="N18" i="2"/>
  <c r="M18" i="2" s="1"/>
  <c r="N19" i="2"/>
  <c r="M19" i="2" s="1"/>
  <c r="N20" i="2"/>
  <c r="M20" i="2" s="1"/>
  <c r="N21" i="2"/>
  <c r="M21" i="2" s="1"/>
  <c r="N22" i="2"/>
  <c r="M22" i="2" s="1"/>
  <c r="N23" i="2"/>
  <c r="M23" i="2" s="1"/>
  <c r="N24" i="2"/>
  <c r="M24" i="2" s="1"/>
  <c r="N25" i="2"/>
  <c r="M25" i="2" s="1"/>
  <c r="N26" i="2"/>
  <c r="M26" i="2" s="1"/>
  <c r="N27" i="2"/>
  <c r="M27" i="2" s="1"/>
  <c r="N28" i="2"/>
  <c r="M28" i="2" s="1"/>
  <c r="N29" i="2"/>
  <c r="M29" i="2" s="1"/>
  <c r="N30" i="2"/>
  <c r="M30" i="2" s="1"/>
  <c r="N31" i="2"/>
  <c r="M31" i="2" s="1"/>
  <c r="N32" i="2"/>
  <c r="M32" i="2" s="1"/>
  <c r="N33" i="2"/>
  <c r="M33" i="2" s="1"/>
  <c r="N34" i="2"/>
  <c r="M34" i="2" s="1"/>
  <c r="N35" i="2"/>
  <c r="M35" i="2" s="1"/>
  <c r="N36" i="2"/>
  <c r="M36" i="2" s="1"/>
  <c r="N37" i="2"/>
  <c r="M37" i="2" s="1"/>
  <c r="N38" i="2"/>
  <c r="M38" i="2" s="1"/>
  <c r="N39" i="2"/>
  <c r="M39" i="2" s="1"/>
  <c r="N40" i="2"/>
  <c r="M40" i="2" s="1"/>
  <c r="N41" i="2"/>
  <c r="M41" i="2" s="1"/>
  <c r="N42" i="2"/>
  <c r="M42" i="2" s="1"/>
  <c r="N5" i="2"/>
  <c r="M41" i="13"/>
  <c r="L41" i="13" s="1"/>
  <c r="M40" i="13"/>
  <c r="L40" i="13" s="1"/>
  <c r="M39" i="13"/>
  <c r="L39" i="13" s="1"/>
  <c r="M38" i="13"/>
  <c r="L38" i="13" s="1"/>
  <c r="M37" i="13"/>
  <c r="L37" i="13" s="1"/>
  <c r="M36" i="13"/>
  <c r="L36" i="13" s="1"/>
  <c r="M35" i="13"/>
  <c r="L35" i="13" s="1"/>
  <c r="M34" i="13"/>
  <c r="L34" i="13" s="1"/>
  <c r="M33" i="13"/>
  <c r="L33" i="13" s="1"/>
  <c r="M32" i="13"/>
  <c r="L32" i="13" s="1"/>
  <c r="M31" i="13"/>
  <c r="L31" i="13" s="1"/>
  <c r="M30" i="13"/>
  <c r="L30" i="13" s="1"/>
  <c r="M29" i="13"/>
  <c r="L29" i="13" s="1"/>
  <c r="M28" i="13"/>
  <c r="L28" i="13" s="1"/>
  <c r="M27" i="13"/>
  <c r="L27" i="13" s="1"/>
  <c r="M26" i="13"/>
  <c r="L26" i="13" s="1"/>
  <c r="M25" i="13"/>
  <c r="L25" i="13" s="1"/>
  <c r="M24" i="13"/>
  <c r="L24" i="13" s="1"/>
  <c r="M23" i="13"/>
  <c r="L23" i="13" s="1"/>
  <c r="M22" i="13"/>
  <c r="L22" i="13" s="1"/>
  <c r="M21" i="13"/>
  <c r="L21" i="13" s="1"/>
  <c r="M20" i="13"/>
  <c r="L20" i="13" s="1"/>
  <c r="M19" i="13"/>
  <c r="L19" i="13" s="1"/>
  <c r="M18" i="13"/>
  <c r="L18" i="13" s="1"/>
  <c r="M17" i="13"/>
  <c r="L17" i="13" s="1"/>
  <c r="M16" i="13"/>
  <c r="L16" i="13" s="1"/>
  <c r="M15" i="13"/>
  <c r="L15" i="13" s="1"/>
  <c r="M14" i="13"/>
  <c r="L14" i="13" s="1"/>
  <c r="M13" i="13"/>
  <c r="L13" i="13" s="1"/>
  <c r="M12" i="13"/>
  <c r="L12" i="13" s="1"/>
  <c r="M11" i="13"/>
  <c r="L11" i="13" s="1"/>
  <c r="M10" i="13"/>
  <c r="L10" i="13" s="1"/>
  <c r="M9" i="13"/>
  <c r="L9" i="13" s="1"/>
  <c r="M8" i="13"/>
  <c r="L8" i="13" s="1"/>
  <c r="M7" i="13"/>
  <c r="L7" i="13" s="1"/>
  <c r="M6" i="13"/>
  <c r="L6" i="13" s="1"/>
  <c r="M5" i="13"/>
  <c r="L5" i="13" s="1"/>
  <c r="M4" i="13"/>
  <c r="L4" i="13" s="1"/>
  <c r="M3" i="13"/>
  <c r="M41" i="12"/>
  <c r="L41" i="12" s="1"/>
  <c r="M40" i="12"/>
  <c r="L40" i="12" s="1"/>
  <c r="M39" i="12"/>
  <c r="L39" i="12" s="1"/>
  <c r="M38" i="12"/>
  <c r="L38" i="12" s="1"/>
  <c r="M37" i="12"/>
  <c r="L37" i="12" s="1"/>
  <c r="M36" i="12"/>
  <c r="L36" i="12" s="1"/>
  <c r="M35" i="12"/>
  <c r="L35" i="12" s="1"/>
  <c r="M34" i="12"/>
  <c r="L34" i="12" s="1"/>
  <c r="M33" i="12"/>
  <c r="L33" i="12" s="1"/>
  <c r="M32" i="12"/>
  <c r="L32" i="12" s="1"/>
  <c r="M31" i="12"/>
  <c r="L31" i="12" s="1"/>
  <c r="M30" i="12"/>
  <c r="L30" i="12" s="1"/>
  <c r="M29" i="12"/>
  <c r="L29" i="12" s="1"/>
  <c r="M28" i="12"/>
  <c r="L28" i="12" s="1"/>
  <c r="M27" i="12"/>
  <c r="L27" i="12" s="1"/>
  <c r="M26" i="12"/>
  <c r="L26" i="12" s="1"/>
  <c r="M25" i="12"/>
  <c r="L25" i="12" s="1"/>
  <c r="M24" i="12"/>
  <c r="L24" i="12" s="1"/>
  <c r="M23" i="12"/>
  <c r="L23" i="12" s="1"/>
  <c r="M22" i="12"/>
  <c r="L22" i="12" s="1"/>
  <c r="M21" i="12"/>
  <c r="L21" i="12" s="1"/>
  <c r="M20" i="12"/>
  <c r="L20" i="12" s="1"/>
  <c r="M19" i="12"/>
  <c r="L19" i="12" s="1"/>
  <c r="M18" i="12"/>
  <c r="L18" i="12" s="1"/>
  <c r="M17" i="12"/>
  <c r="L17" i="12" s="1"/>
  <c r="M16" i="12"/>
  <c r="L16" i="12" s="1"/>
  <c r="M15" i="12"/>
  <c r="L15" i="12" s="1"/>
  <c r="M14" i="12"/>
  <c r="L14" i="12" s="1"/>
  <c r="M13" i="12"/>
  <c r="L13" i="12" s="1"/>
  <c r="M12" i="12"/>
  <c r="L12" i="12" s="1"/>
  <c r="M11" i="12"/>
  <c r="L11" i="12" s="1"/>
  <c r="M10" i="12"/>
  <c r="L10" i="12" s="1"/>
  <c r="M9" i="12"/>
  <c r="L9" i="12" s="1"/>
  <c r="M8" i="12"/>
  <c r="L8" i="12" s="1"/>
  <c r="M7" i="12"/>
  <c r="L7" i="12" s="1"/>
  <c r="M6" i="12"/>
  <c r="L6" i="12" s="1"/>
  <c r="M5" i="12"/>
  <c r="L5" i="12" s="1"/>
  <c r="M4" i="12"/>
  <c r="L4" i="12" s="1"/>
  <c r="M3" i="12"/>
  <c r="M5" i="6"/>
  <c r="L5" i="6" s="1"/>
  <c r="M6" i="6"/>
  <c r="L6" i="6" s="1"/>
  <c r="M7" i="6"/>
  <c r="L7" i="6" s="1"/>
  <c r="M8" i="6"/>
  <c r="L8" i="6" s="1"/>
  <c r="M9" i="6"/>
  <c r="L9" i="6" s="1"/>
  <c r="M10" i="6"/>
  <c r="L10" i="6" s="1"/>
  <c r="M11" i="6"/>
  <c r="L11" i="6" s="1"/>
  <c r="M12" i="6"/>
  <c r="L12" i="6" s="1"/>
  <c r="M13" i="6"/>
  <c r="L13" i="6" s="1"/>
  <c r="M14" i="6"/>
  <c r="L14" i="6" s="1"/>
  <c r="M15" i="6"/>
  <c r="L15" i="6" s="1"/>
  <c r="M16" i="6"/>
  <c r="L16" i="6" s="1"/>
  <c r="M17" i="6"/>
  <c r="L17" i="6" s="1"/>
  <c r="M18" i="6"/>
  <c r="L18" i="6" s="1"/>
  <c r="M19" i="6"/>
  <c r="L19" i="6" s="1"/>
  <c r="M20" i="6"/>
  <c r="L20" i="6" s="1"/>
  <c r="M21" i="6"/>
  <c r="L21" i="6" s="1"/>
  <c r="M22" i="6"/>
  <c r="L22" i="6" s="1"/>
  <c r="M23" i="6"/>
  <c r="L23" i="6" s="1"/>
  <c r="M24" i="6"/>
  <c r="L24" i="6" s="1"/>
  <c r="M25" i="6"/>
  <c r="L25" i="6" s="1"/>
  <c r="M26" i="6"/>
  <c r="L26" i="6" s="1"/>
  <c r="M27" i="6"/>
  <c r="L27" i="6" s="1"/>
  <c r="M28" i="6"/>
  <c r="L28" i="6" s="1"/>
  <c r="M29" i="6"/>
  <c r="L29" i="6" s="1"/>
  <c r="M30" i="6"/>
  <c r="L30" i="6" s="1"/>
  <c r="M31" i="6"/>
  <c r="L31" i="6" s="1"/>
  <c r="M32" i="6"/>
  <c r="L32" i="6" s="1"/>
  <c r="M33" i="6"/>
  <c r="L33" i="6" s="1"/>
  <c r="M34" i="6"/>
  <c r="L34" i="6" s="1"/>
  <c r="M35" i="6"/>
  <c r="L35" i="6" s="1"/>
  <c r="M36" i="6"/>
  <c r="L36" i="6" s="1"/>
  <c r="M37" i="6"/>
  <c r="L37" i="6" s="1"/>
  <c r="M38" i="6"/>
  <c r="L38" i="6" s="1"/>
  <c r="M39" i="6"/>
  <c r="L39" i="6" s="1"/>
  <c r="M40" i="6"/>
  <c r="L40" i="6" s="1"/>
  <c r="M4" i="6"/>
  <c r="M3" i="4"/>
  <c r="M4" i="4"/>
  <c r="L4" i="4" s="1"/>
  <c r="M5" i="4"/>
  <c r="L5" i="4" s="1"/>
  <c r="M6" i="4"/>
  <c r="L6" i="4" s="1"/>
  <c r="M7" i="4"/>
  <c r="L7" i="4" s="1"/>
  <c r="M8" i="4"/>
  <c r="L8" i="4" s="1"/>
  <c r="M9" i="4"/>
  <c r="L9" i="4" s="1"/>
  <c r="M10" i="4"/>
  <c r="L10" i="4" s="1"/>
  <c r="M11" i="4"/>
  <c r="L11" i="4" s="1"/>
  <c r="M12" i="4"/>
  <c r="L12" i="4" s="1"/>
  <c r="M13" i="4"/>
  <c r="L13" i="4" s="1"/>
  <c r="M14" i="4"/>
  <c r="L14" i="4" s="1"/>
  <c r="M15" i="4"/>
  <c r="L15" i="4" s="1"/>
  <c r="M16" i="4"/>
  <c r="L16" i="4" s="1"/>
  <c r="M17" i="4"/>
  <c r="L17" i="4" s="1"/>
  <c r="M18" i="4"/>
  <c r="L18" i="4" s="1"/>
  <c r="M19" i="4"/>
  <c r="L19" i="4" s="1"/>
  <c r="M20" i="4"/>
  <c r="L20" i="4" s="1"/>
  <c r="M21" i="4"/>
  <c r="L21" i="4" s="1"/>
  <c r="M22" i="4"/>
  <c r="L22" i="4" s="1"/>
  <c r="M23" i="4"/>
  <c r="L23" i="4" s="1"/>
  <c r="M24" i="4"/>
  <c r="L24" i="4" s="1"/>
  <c r="M25" i="4"/>
  <c r="L25" i="4" s="1"/>
  <c r="M26" i="4"/>
  <c r="L26" i="4" s="1"/>
  <c r="M27" i="4"/>
  <c r="L27" i="4" s="1"/>
  <c r="M28" i="4"/>
  <c r="L28" i="4" s="1"/>
  <c r="M29" i="4"/>
  <c r="L29" i="4" s="1"/>
  <c r="M30" i="4"/>
  <c r="L30" i="4" s="1"/>
  <c r="M31" i="4"/>
  <c r="L31" i="4" s="1"/>
  <c r="M32" i="4"/>
  <c r="L32" i="4" s="1"/>
  <c r="M33" i="4"/>
  <c r="L33" i="4" s="1"/>
  <c r="M34" i="4"/>
  <c r="L34" i="4" s="1"/>
  <c r="M35" i="4"/>
  <c r="L35" i="4" s="1"/>
  <c r="M36" i="4"/>
  <c r="L36" i="4" s="1"/>
  <c r="M37" i="4"/>
  <c r="L37" i="4" s="1"/>
  <c r="M38" i="4"/>
  <c r="L38" i="4" s="1"/>
  <c r="M39" i="4"/>
  <c r="L39" i="4" s="1"/>
  <c r="M40" i="4"/>
  <c r="L40" i="4" s="1"/>
  <c r="O43" i="3" l="1"/>
  <c r="L3" i="16"/>
  <c r="P14" i="16"/>
  <c r="P12" i="16"/>
  <c r="L3" i="15"/>
  <c r="P12" i="15"/>
  <c r="P14" i="15"/>
  <c r="L3" i="14"/>
  <c r="P14" i="14"/>
  <c r="P12" i="14"/>
  <c r="L3" i="12"/>
  <c r="P12" i="12"/>
  <c r="P14" i="12"/>
  <c r="L3" i="13"/>
  <c r="P14" i="13"/>
  <c r="P12" i="13"/>
  <c r="M48" i="13"/>
  <c r="P14" i="5"/>
  <c r="P16" i="5"/>
  <c r="M7" i="2"/>
  <c r="N47" i="2"/>
  <c r="L3" i="4"/>
  <c r="Q12" i="4"/>
  <c r="Q14" i="4"/>
  <c r="M5" i="2"/>
  <c r="Q16" i="2"/>
  <c r="Q14" i="2"/>
  <c r="R18" i="3"/>
  <c r="N5" i="3"/>
  <c r="R22" i="3"/>
  <c r="R20" i="3"/>
  <c r="R16" i="3"/>
  <c r="Q10" i="2"/>
  <c r="P14" i="6"/>
  <c r="P12" i="6"/>
  <c r="L4" i="6"/>
  <c r="M40" i="5"/>
  <c r="L4" i="5"/>
  <c r="P10" i="5"/>
  <c r="P12" i="5"/>
  <c r="M42" i="16"/>
  <c r="Q12" i="2"/>
  <c r="P10" i="15"/>
  <c r="M46" i="15"/>
  <c r="M46" i="14"/>
  <c r="M47" i="12"/>
  <c r="P10" i="12"/>
  <c r="P10" i="6"/>
  <c r="P10" i="14"/>
  <c r="P10" i="13"/>
  <c r="P10" i="16"/>
  <c r="P8" i="16"/>
  <c r="P8" i="15"/>
  <c r="P8" i="14"/>
  <c r="P8" i="13"/>
  <c r="P8" i="12"/>
  <c r="M42" i="6"/>
  <c r="P8" i="6"/>
  <c r="Q10" i="4"/>
  <c r="Q8" i="4"/>
  <c r="M42" i="4"/>
</calcChain>
</file>

<file path=xl/sharedStrings.xml><?xml version="1.0" encoding="utf-8"?>
<sst xmlns="http://schemas.openxmlformats.org/spreadsheetml/2006/main" count="141" uniqueCount="33">
  <si>
    <t>المعدل</t>
  </si>
  <si>
    <t>التقويم المستمر</t>
  </si>
  <si>
    <t>الفرض</t>
  </si>
  <si>
    <t xml:space="preserve">التقديرات   </t>
  </si>
  <si>
    <t>الاختبار  /20</t>
  </si>
  <si>
    <t xml:space="preserve">الاسم </t>
  </si>
  <si>
    <t>اللقب</t>
  </si>
  <si>
    <t>اكبرمن او تساوي</t>
  </si>
  <si>
    <t>اصغر من</t>
  </si>
  <si>
    <t>تقديرات</t>
  </si>
  <si>
    <t>نتائج غير مرضية</t>
  </si>
  <si>
    <t>نتائج دون الوسط</t>
  </si>
  <si>
    <t>نتائج مقبولة</t>
  </si>
  <si>
    <t>نتائج مرضية (حسنة)</t>
  </si>
  <si>
    <t>نتائج جيدة</t>
  </si>
  <si>
    <t>نتائج جيدة جدا</t>
  </si>
  <si>
    <t>ممتاز</t>
  </si>
  <si>
    <t>أكبر تماما من 17</t>
  </si>
  <si>
    <t>معدل القسم</t>
  </si>
  <si>
    <t>أعلى معدل</t>
  </si>
  <si>
    <t>أدنى معدل</t>
  </si>
  <si>
    <t xml:space="preserve">أعلى معدل </t>
  </si>
  <si>
    <t xml:space="preserve">معدل القسم </t>
  </si>
  <si>
    <t>الرقم</t>
  </si>
  <si>
    <t xml:space="preserve">معدل التلاميذ &gt; 10 </t>
  </si>
  <si>
    <t>معدل التلاميذ &lt; 10</t>
  </si>
  <si>
    <t>معدل التلاميذ &gt;= 10</t>
  </si>
  <si>
    <t>معدل التلاميذ&gt;=10</t>
  </si>
  <si>
    <t>معدل التلاميذ &gt;=10</t>
  </si>
  <si>
    <t xml:space="preserve">الرقم </t>
  </si>
  <si>
    <t>معدل التلاميذ &lt;  10</t>
  </si>
  <si>
    <t>معدل التلاميذ&gt;= 10</t>
  </si>
  <si>
    <t xml:space="preserve">معدل التلاميذ &gt;=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</si>
</sst>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DejaVu Serif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DejaVu Serif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" fillId="13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Fill="1" applyBorder="1" applyProtection="1">
      <protection locked="0"/>
    </xf>
    <xf numFmtId="0" fontId="0" fillId="0" borderId="0" xfId="0" applyBorder="1"/>
    <xf numFmtId="2" fontId="0" fillId="0" borderId="0" xfId="1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hidden="1"/>
    </xf>
    <xf numFmtId="2" fontId="0" fillId="0" borderId="0" xfId="0" applyNumberFormat="1"/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0" xfId="4" applyAlignment="1">
      <alignment horizontal="center" vertical="center"/>
    </xf>
    <xf numFmtId="0" fontId="3" fillId="3" borderId="0" xfId="3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2" fontId="3" fillId="3" borderId="0" xfId="3" applyNumberFormat="1" applyAlignment="1">
      <alignment horizontal="center" vertical="center"/>
    </xf>
    <xf numFmtId="2" fontId="4" fillId="4" borderId="0" xfId="4" applyNumberFormat="1" applyAlignment="1">
      <alignment horizontal="center" vertical="center"/>
    </xf>
    <xf numFmtId="0" fontId="2" fillId="2" borderId="0" xfId="2" applyAlignment="1">
      <alignment horizontal="center" vertical="center"/>
    </xf>
    <xf numFmtId="2" fontId="2" fillId="2" borderId="0" xfId="2" applyNumberFormat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Protection="1"/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2" fontId="0" fillId="0" borderId="3" xfId="1" applyNumberFormat="1" applyFont="1" applyBorder="1" applyAlignment="1" applyProtection="1">
      <alignment horizontal="center" vertical="center"/>
      <protection hidden="1"/>
    </xf>
    <xf numFmtId="2" fontId="4" fillId="4" borderId="0" xfId="4" applyNumberFormat="1" applyBorder="1" applyAlignment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hidden="1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</xf>
    <xf numFmtId="0" fontId="10" fillId="9" borderId="0" xfId="5" applyAlignment="1">
      <alignment horizontal="center" vertical="center"/>
    </xf>
    <xf numFmtId="0" fontId="1" fillId="10" borderId="0" xfId="6" applyAlignment="1">
      <alignment horizontal="center" vertical="center"/>
    </xf>
    <xf numFmtId="2" fontId="1" fillId="13" borderId="0" xfId="9" applyNumberFormat="1" applyAlignment="1">
      <alignment horizontal="center" vertical="center"/>
    </xf>
    <xf numFmtId="0" fontId="1" fillId="13" borderId="0" xfId="9" applyAlignment="1">
      <alignment vertical="center"/>
    </xf>
    <xf numFmtId="0" fontId="10" fillId="12" borderId="0" xfId="8" applyAlignment="1">
      <alignment horizontal="center" vertical="center"/>
    </xf>
    <xf numFmtId="0" fontId="11" fillId="12" borderId="0" xfId="8" applyFont="1" applyAlignment="1">
      <alignment horizontal="center" vertical="center"/>
    </xf>
    <xf numFmtId="0" fontId="11" fillId="11" borderId="0" xfId="7" applyFont="1" applyAlignment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locked="0"/>
    </xf>
    <xf numFmtId="0" fontId="8" fillId="5" borderId="6" xfId="0" applyFont="1" applyFill="1" applyBorder="1" applyProtection="1">
      <protection locked="0"/>
    </xf>
    <xf numFmtId="0" fontId="8" fillId="14" borderId="5" xfId="0" applyFont="1" applyFill="1" applyBorder="1" applyProtection="1">
      <protection locked="0"/>
    </xf>
    <xf numFmtId="0" fontId="6" fillId="15" borderId="2" xfId="0" applyFont="1" applyFill="1" applyBorder="1" applyProtection="1"/>
    <xf numFmtId="0" fontId="6" fillId="15" borderId="4" xfId="0" applyFont="1" applyFill="1" applyBorder="1" applyProtection="1"/>
    <xf numFmtId="2" fontId="9" fillId="0" borderId="7" xfId="0" applyNumberFormat="1" applyFont="1" applyBorder="1" applyAlignment="1" applyProtection="1">
      <alignment horizontal="center" vertical="center"/>
      <protection hidden="1"/>
    </xf>
    <xf numFmtId="2" fontId="0" fillId="0" borderId="7" xfId="1" applyNumberFormat="1" applyFont="1" applyBorder="1" applyAlignment="1" applyProtection="1">
      <alignment horizontal="center" vertical="center"/>
      <protection hidden="1"/>
    </xf>
    <xf numFmtId="0" fontId="0" fillId="0" borderId="5" xfId="0" applyBorder="1"/>
    <xf numFmtId="2" fontId="0" fillId="0" borderId="8" xfId="1" applyNumberFormat="1" applyFont="1" applyBorder="1" applyAlignment="1" applyProtection="1">
      <alignment horizontal="center" vertical="center"/>
      <protection hidden="1"/>
    </xf>
    <xf numFmtId="0" fontId="6" fillId="15" borderId="2" xfId="0" applyFont="1" applyFill="1" applyBorder="1" applyProtection="1">
      <protection locked="0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hidden="1"/>
    </xf>
  </cellXfs>
  <cellStyles count="10">
    <cellStyle name="20% - Accent2" xfId="9" builtinId="34"/>
    <cellStyle name="20% - Accent4" xfId="6" builtinId="42"/>
    <cellStyle name="60% - Accent1" xfId="8" builtinId="32"/>
    <cellStyle name="Accent1" xfId="7" builtinId="29"/>
    <cellStyle name="Accent2" xfId="5" builtinId="33"/>
    <cellStyle name="Bad" xfId="3" builtinId="27"/>
    <cellStyle name="Comma" xfId="1" builtinId="3"/>
    <cellStyle name="Good" xfId="2" builtinId="26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47"/>
  <sheetViews>
    <sheetView rightToLeft="1" topLeftCell="C33" zoomScale="112" zoomScaleNormal="112" workbookViewId="0">
      <selection activeCell="H44" sqref="H5:L44"/>
    </sheetView>
  </sheetViews>
  <sheetFormatPr defaultRowHeight="15"/>
  <cols>
    <col min="3" max="3" width="16.5703125" bestFit="1" customWidth="1"/>
    <col min="4" max="4" width="9.7109375" bestFit="1" customWidth="1"/>
    <col min="5" max="5" width="16.7109375" bestFit="1" customWidth="1"/>
    <col min="6" max="6" width="16.7109375" customWidth="1"/>
    <col min="8" max="8" width="11" bestFit="1" customWidth="1"/>
    <col min="9" max="9" width="10.28515625" bestFit="1" customWidth="1"/>
    <col min="10" max="10" width="12.140625" bestFit="1" customWidth="1"/>
    <col min="11" max="11" width="11.140625" bestFit="1" customWidth="1"/>
    <col min="12" max="12" width="11.85546875" bestFit="1" customWidth="1"/>
    <col min="13" max="13" width="11.7109375" bestFit="1" customWidth="1"/>
    <col min="14" max="14" width="11" customWidth="1"/>
    <col min="16" max="16" width="15.140625" bestFit="1" customWidth="1"/>
  </cols>
  <sheetData>
    <row r="3" spans="3:17" ht="15.75" thickBot="1"/>
    <row r="4" spans="3:17" ht="16.5" thickTop="1" thickBot="1">
      <c r="G4" s="21" t="s">
        <v>29</v>
      </c>
      <c r="H4" s="21" t="s">
        <v>6</v>
      </c>
      <c r="I4" s="21" t="s">
        <v>5</v>
      </c>
      <c r="J4" s="21" t="s">
        <v>1</v>
      </c>
      <c r="K4" s="21" t="s">
        <v>2</v>
      </c>
      <c r="L4" s="22" t="s">
        <v>4</v>
      </c>
      <c r="M4" s="21" t="s">
        <v>3</v>
      </c>
      <c r="N4" s="21" t="s">
        <v>0</v>
      </c>
    </row>
    <row r="5" spans="3:17" ht="16.5" thickTop="1" thickBot="1">
      <c r="G5" s="40">
        <v>1</v>
      </c>
      <c r="H5" s="44"/>
      <c r="I5" s="44"/>
      <c r="J5" s="29"/>
      <c r="K5" s="29"/>
      <c r="L5" s="29"/>
      <c r="M5" s="30" t="str">
        <f>IF(AND(N5&gt;0,N5&lt;7),"نتائج غير مرضية",IF(AND(N5&gt;=7,N5&lt;10),"نتائج دون الوسط",IF(AND(N5&gt;=10,N5&lt;12),"نتائج مقبولة",IF(AND(N5&gt;=12,N5&lt;14),"نتائج حسنة",IF(AND(N5&gt;=14,N5&lt;15),"نتائج جيدة",IF(AND(N5&gt;=15,N5&lt;17),"نتائج جيدة جدا","ممتاز"))))))</f>
        <v>ممتاز</v>
      </c>
      <c r="N5" s="27">
        <f>(J5+K5+L5*3)/5</f>
        <v>0</v>
      </c>
    </row>
    <row r="6" spans="3:17" ht="16.5" thickTop="1" thickBot="1">
      <c r="G6" s="40">
        <v>2</v>
      </c>
      <c r="H6" s="44"/>
      <c r="I6" s="44"/>
      <c r="J6" s="29"/>
      <c r="K6" s="29"/>
      <c r="L6" s="29"/>
      <c r="M6" s="30" t="str">
        <f t="shared" ref="M6:M44" si="0">IF(AND(N6&gt;0,N6&lt;7),"نتائج غير مرضية",IF(AND(N6&gt;=7,N6&lt;10),"نتائج دون الوسط",IF(AND(N6&gt;=10,N6&lt;12),"نتائج مقبولة",IF(AND(N6&gt;=12,N6&lt;14),"نتائج حسنة",IF(AND(N6&gt;=14,N6&lt;15),"نتائج جيدة",IF(AND(N6&gt;=15,N6&lt;17),"نتائج جيدة جدا","ممتاز"))))))</f>
        <v>ممتاز</v>
      </c>
      <c r="N6" s="27">
        <f t="shared" ref="N6:N44" si="1">(J6+K6+L6*3)/5</f>
        <v>0</v>
      </c>
    </row>
    <row r="7" spans="3:17" ht="20.25" thickTop="1" thickBot="1">
      <c r="C7" s="2" t="s">
        <v>7</v>
      </c>
      <c r="D7" s="2" t="s">
        <v>8</v>
      </c>
      <c r="E7" s="42" t="s">
        <v>9</v>
      </c>
      <c r="F7" s="43"/>
      <c r="G7" s="40">
        <v>3</v>
      </c>
      <c r="H7" s="44"/>
      <c r="I7" s="44"/>
      <c r="J7" s="29"/>
      <c r="K7" s="29"/>
      <c r="L7" s="29"/>
      <c r="M7" s="30" t="str">
        <f t="shared" si="0"/>
        <v>ممتاز</v>
      </c>
      <c r="N7" s="27">
        <f t="shared" si="1"/>
        <v>0</v>
      </c>
    </row>
    <row r="8" spans="3:17" ht="16.5" thickTop="1" thickBot="1">
      <c r="C8" s="6">
        <v>0</v>
      </c>
      <c r="D8" s="6">
        <v>7</v>
      </c>
      <c r="E8" s="7" t="s">
        <v>10</v>
      </c>
      <c r="F8" s="41"/>
      <c r="G8" s="40">
        <v>4</v>
      </c>
      <c r="H8" s="44"/>
      <c r="I8" s="44"/>
      <c r="J8" s="29"/>
      <c r="K8" s="29"/>
      <c r="L8" s="29"/>
      <c r="M8" s="30" t="str">
        <f t="shared" si="0"/>
        <v>ممتاز</v>
      </c>
      <c r="N8" s="27">
        <f t="shared" si="1"/>
        <v>0</v>
      </c>
    </row>
    <row r="9" spans="3:17" ht="16.5" thickTop="1" thickBot="1">
      <c r="C9" s="8">
        <v>7</v>
      </c>
      <c r="D9" s="6">
        <v>10</v>
      </c>
      <c r="E9" s="7" t="s">
        <v>11</v>
      </c>
      <c r="F9" s="41"/>
      <c r="G9" s="40">
        <v>5</v>
      </c>
      <c r="H9" s="44"/>
      <c r="I9" s="44"/>
      <c r="J9" s="29"/>
      <c r="K9" s="29"/>
      <c r="L9" s="29"/>
      <c r="M9" s="30" t="str">
        <f t="shared" si="0"/>
        <v>ممتاز</v>
      </c>
      <c r="N9" s="27">
        <f t="shared" si="1"/>
        <v>0</v>
      </c>
    </row>
    <row r="10" spans="3:17" ht="16.5" thickTop="1" thickBot="1">
      <c r="C10" s="8">
        <v>10</v>
      </c>
      <c r="D10" s="6">
        <v>12</v>
      </c>
      <c r="E10" s="7" t="s">
        <v>12</v>
      </c>
      <c r="F10" s="41"/>
      <c r="G10" s="40">
        <v>6</v>
      </c>
      <c r="H10" s="44"/>
      <c r="I10" s="44"/>
      <c r="J10" s="29"/>
      <c r="K10" s="29"/>
      <c r="L10" s="29"/>
      <c r="M10" s="30" t="str">
        <f t="shared" si="0"/>
        <v>ممتاز</v>
      </c>
      <c r="N10" s="27">
        <f t="shared" si="1"/>
        <v>0</v>
      </c>
      <c r="P10" s="14" t="s">
        <v>19</v>
      </c>
      <c r="Q10" s="17">
        <f>MAX(N5:N27,N28:N42)</f>
        <v>0</v>
      </c>
    </row>
    <row r="11" spans="3:17" ht="16.5" thickTop="1" thickBot="1">
      <c r="C11" s="8">
        <v>12</v>
      </c>
      <c r="D11" s="6">
        <v>14</v>
      </c>
      <c r="E11" s="7" t="s">
        <v>13</v>
      </c>
      <c r="F11" s="41"/>
      <c r="G11" s="40">
        <v>7</v>
      </c>
      <c r="H11" s="44"/>
      <c r="I11" s="44"/>
      <c r="J11" s="29"/>
      <c r="K11" s="29"/>
      <c r="L11" s="29"/>
      <c r="M11" s="30" t="str">
        <f t="shared" si="0"/>
        <v>ممتاز</v>
      </c>
      <c r="N11" s="27">
        <f t="shared" si="1"/>
        <v>0</v>
      </c>
    </row>
    <row r="12" spans="3:17" ht="16.5" thickTop="1" thickBot="1">
      <c r="C12" s="8">
        <v>14</v>
      </c>
      <c r="D12" s="6">
        <v>15</v>
      </c>
      <c r="E12" s="7" t="s">
        <v>14</v>
      </c>
      <c r="F12" s="41"/>
      <c r="G12" s="40">
        <v>8</v>
      </c>
      <c r="H12" s="44"/>
      <c r="I12" s="44"/>
      <c r="J12" s="29"/>
      <c r="K12" s="29"/>
      <c r="L12" s="29"/>
      <c r="M12" s="30" t="str">
        <f t="shared" si="0"/>
        <v>ممتاز</v>
      </c>
      <c r="N12" s="27">
        <f t="shared" si="1"/>
        <v>0</v>
      </c>
      <c r="P12" s="19" t="s">
        <v>20</v>
      </c>
      <c r="Q12" s="20">
        <f>MIN(N5,N5:N42)</f>
        <v>0</v>
      </c>
    </row>
    <row r="13" spans="3:17" ht="16.5" thickTop="1" thickBot="1">
      <c r="C13" s="8">
        <v>15</v>
      </c>
      <c r="D13" s="6">
        <v>17</v>
      </c>
      <c r="E13" s="7" t="s">
        <v>15</v>
      </c>
      <c r="F13" s="41"/>
      <c r="G13" s="40">
        <v>9</v>
      </c>
      <c r="H13" s="44"/>
      <c r="I13" s="44"/>
      <c r="J13" s="29"/>
      <c r="K13" s="29"/>
      <c r="L13" s="29"/>
      <c r="M13" s="30" t="str">
        <f t="shared" si="0"/>
        <v>ممتاز</v>
      </c>
      <c r="N13" s="27">
        <f t="shared" si="1"/>
        <v>0</v>
      </c>
    </row>
    <row r="14" spans="3:17" ht="16.5" thickTop="1" thickBot="1">
      <c r="C14" s="53" t="s">
        <v>17</v>
      </c>
      <c r="D14" s="53"/>
      <c r="E14" s="7" t="s">
        <v>16</v>
      </c>
      <c r="F14" s="41"/>
      <c r="G14" s="40">
        <v>10</v>
      </c>
      <c r="H14" s="44"/>
      <c r="I14" s="44"/>
      <c r="J14" s="29"/>
      <c r="K14" s="29"/>
      <c r="L14" s="29"/>
      <c r="M14" s="30" t="str">
        <f t="shared" si="0"/>
        <v>ممتاز</v>
      </c>
      <c r="N14" s="27">
        <f t="shared" si="1"/>
        <v>0</v>
      </c>
      <c r="P14" s="33" t="s">
        <v>28</v>
      </c>
      <c r="Q14" s="33">
        <f>COUNTIF(N5:N42,"&gt;=10")</f>
        <v>0</v>
      </c>
    </row>
    <row r="15" spans="3:17" ht="16.5" thickTop="1" thickBot="1">
      <c r="D15" s="3"/>
      <c r="E15" s="3"/>
      <c r="F15" s="3"/>
      <c r="G15" s="40">
        <v>11</v>
      </c>
      <c r="H15" s="44"/>
      <c r="I15" s="44"/>
      <c r="J15" s="29"/>
      <c r="K15" s="29"/>
      <c r="L15" s="29"/>
      <c r="M15" s="30" t="str">
        <f t="shared" si="0"/>
        <v>ممتاز</v>
      </c>
      <c r="N15" s="27">
        <f t="shared" si="1"/>
        <v>0</v>
      </c>
    </row>
    <row r="16" spans="3:17" ht="16.5" thickTop="1" thickBot="1">
      <c r="G16" s="40">
        <v>12</v>
      </c>
      <c r="H16" s="44"/>
      <c r="I16" s="44"/>
      <c r="J16" s="29"/>
      <c r="K16" s="29"/>
      <c r="L16" s="29"/>
      <c r="M16" s="30" t="str">
        <f t="shared" si="0"/>
        <v>ممتاز</v>
      </c>
      <c r="N16" s="27">
        <f t="shared" si="1"/>
        <v>0</v>
      </c>
      <c r="P16" s="39" t="s">
        <v>30</v>
      </c>
      <c r="Q16" s="39">
        <f>COUNTIF(N5:N42,"&lt;10")</f>
        <v>38</v>
      </c>
    </row>
    <row r="17" spans="7:14" ht="16.5" thickTop="1" thickBot="1">
      <c r="G17" s="40">
        <v>13</v>
      </c>
      <c r="H17" s="44"/>
      <c r="I17" s="44"/>
      <c r="J17" s="29"/>
      <c r="K17" s="29"/>
      <c r="L17" s="29"/>
      <c r="M17" s="30" t="str">
        <f t="shared" si="0"/>
        <v>ممتاز</v>
      </c>
      <c r="N17" s="27">
        <f t="shared" si="1"/>
        <v>0</v>
      </c>
    </row>
    <row r="18" spans="7:14" ht="16.5" thickTop="1" thickBot="1">
      <c r="G18" s="40">
        <v>14</v>
      </c>
      <c r="H18" s="44"/>
      <c r="I18" s="44"/>
      <c r="J18" s="29"/>
      <c r="K18" s="29"/>
      <c r="L18" s="29"/>
      <c r="M18" s="30" t="str">
        <f t="shared" si="0"/>
        <v>ممتاز</v>
      </c>
      <c r="N18" s="27">
        <f t="shared" si="1"/>
        <v>0</v>
      </c>
    </row>
    <row r="19" spans="7:14" ht="16.5" thickTop="1" thickBot="1">
      <c r="G19" s="40">
        <v>15</v>
      </c>
      <c r="H19" s="44"/>
      <c r="I19" s="44"/>
      <c r="J19" s="29"/>
      <c r="K19" s="29"/>
      <c r="L19" s="29"/>
      <c r="M19" s="30" t="str">
        <f t="shared" si="0"/>
        <v>ممتاز</v>
      </c>
      <c r="N19" s="27">
        <f t="shared" si="1"/>
        <v>0</v>
      </c>
    </row>
    <row r="20" spans="7:14" ht="16.5" thickTop="1" thickBot="1">
      <c r="G20" s="40">
        <v>16</v>
      </c>
      <c r="H20" s="44"/>
      <c r="I20" s="44"/>
      <c r="J20" s="29"/>
      <c r="K20" s="29"/>
      <c r="L20" s="29"/>
      <c r="M20" s="30" t="str">
        <f t="shared" si="0"/>
        <v>ممتاز</v>
      </c>
      <c r="N20" s="27">
        <f t="shared" si="1"/>
        <v>0</v>
      </c>
    </row>
    <row r="21" spans="7:14" ht="16.5" thickTop="1" thickBot="1">
      <c r="G21" s="40">
        <v>17</v>
      </c>
      <c r="H21" s="44"/>
      <c r="I21" s="44"/>
      <c r="J21" s="29"/>
      <c r="K21" s="29"/>
      <c r="L21" s="29"/>
      <c r="M21" s="30" t="str">
        <f t="shared" si="0"/>
        <v>ممتاز</v>
      </c>
      <c r="N21" s="27">
        <f t="shared" si="1"/>
        <v>0</v>
      </c>
    </row>
    <row r="22" spans="7:14" ht="16.5" thickTop="1" thickBot="1">
      <c r="G22" s="40">
        <v>18</v>
      </c>
      <c r="H22" s="44"/>
      <c r="I22" s="44"/>
      <c r="J22" s="29"/>
      <c r="K22" s="29"/>
      <c r="L22" s="29"/>
      <c r="M22" s="30" t="str">
        <f t="shared" si="0"/>
        <v>ممتاز</v>
      </c>
      <c r="N22" s="27">
        <f t="shared" si="1"/>
        <v>0</v>
      </c>
    </row>
    <row r="23" spans="7:14" ht="16.5" thickTop="1" thickBot="1">
      <c r="G23" s="40">
        <v>19</v>
      </c>
      <c r="H23" s="44"/>
      <c r="I23" s="44"/>
      <c r="J23" s="29"/>
      <c r="K23" s="29"/>
      <c r="L23" s="29"/>
      <c r="M23" s="30" t="str">
        <f t="shared" si="0"/>
        <v>ممتاز</v>
      </c>
      <c r="N23" s="27">
        <f t="shared" si="1"/>
        <v>0</v>
      </c>
    </row>
    <row r="24" spans="7:14" ht="16.5" thickTop="1" thickBot="1">
      <c r="G24" s="40">
        <v>20</v>
      </c>
      <c r="H24" s="44"/>
      <c r="I24" s="44"/>
      <c r="J24" s="29"/>
      <c r="K24" s="29"/>
      <c r="L24" s="29"/>
      <c r="M24" s="30" t="str">
        <f t="shared" si="0"/>
        <v>ممتاز</v>
      </c>
      <c r="N24" s="27">
        <f t="shared" si="1"/>
        <v>0</v>
      </c>
    </row>
    <row r="25" spans="7:14" ht="16.5" thickTop="1" thickBot="1">
      <c r="G25" s="40">
        <v>21</v>
      </c>
      <c r="H25" s="44"/>
      <c r="I25" s="44"/>
      <c r="J25" s="29"/>
      <c r="K25" s="29"/>
      <c r="L25" s="29"/>
      <c r="M25" s="30" t="str">
        <f t="shared" si="0"/>
        <v>ممتاز</v>
      </c>
      <c r="N25" s="27">
        <f t="shared" si="1"/>
        <v>0</v>
      </c>
    </row>
    <row r="26" spans="7:14" ht="16.5" thickTop="1" thickBot="1">
      <c r="G26" s="40">
        <v>22</v>
      </c>
      <c r="H26" s="44"/>
      <c r="I26" s="44"/>
      <c r="J26" s="29"/>
      <c r="K26" s="29"/>
      <c r="L26" s="29"/>
      <c r="M26" s="30" t="str">
        <f t="shared" si="0"/>
        <v>ممتاز</v>
      </c>
      <c r="N26" s="27">
        <f t="shared" si="1"/>
        <v>0</v>
      </c>
    </row>
    <row r="27" spans="7:14" ht="16.5" thickTop="1" thickBot="1">
      <c r="G27" s="40">
        <v>23</v>
      </c>
      <c r="H27" s="44"/>
      <c r="I27" s="44"/>
      <c r="J27" s="29"/>
      <c r="K27" s="29"/>
      <c r="L27" s="29"/>
      <c r="M27" s="30" t="str">
        <f t="shared" si="0"/>
        <v>ممتاز</v>
      </c>
      <c r="N27" s="27">
        <f t="shared" si="1"/>
        <v>0</v>
      </c>
    </row>
    <row r="28" spans="7:14" ht="16.5" thickTop="1" thickBot="1">
      <c r="G28" s="40">
        <v>24</v>
      </c>
      <c r="H28" s="44"/>
      <c r="I28" s="44"/>
      <c r="J28" s="29"/>
      <c r="K28" s="29"/>
      <c r="L28" s="29"/>
      <c r="M28" s="30" t="str">
        <f t="shared" si="0"/>
        <v>ممتاز</v>
      </c>
      <c r="N28" s="27">
        <f t="shared" si="1"/>
        <v>0</v>
      </c>
    </row>
    <row r="29" spans="7:14" ht="16.5" thickTop="1" thickBot="1">
      <c r="G29" s="40">
        <v>25</v>
      </c>
      <c r="H29" s="44"/>
      <c r="I29" s="44"/>
      <c r="J29" s="29"/>
      <c r="K29" s="29"/>
      <c r="L29" s="29"/>
      <c r="M29" s="30" t="str">
        <f t="shared" si="0"/>
        <v>ممتاز</v>
      </c>
      <c r="N29" s="27">
        <f t="shared" si="1"/>
        <v>0</v>
      </c>
    </row>
    <row r="30" spans="7:14" ht="16.5" thickTop="1" thickBot="1">
      <c r="G30" s="40">
        <v>26</v>
      </c>
      <c r="H30" s="44"/>
      <c r="I30" s="44"/>
      <c r="J30" s="29"/>
      <c r="K30" s="29"/>
      <c r="L30" s="29"/>
      <c r="M30" s="30" t="str">
        <f t="shared" si="0"/>
        <v>ممتاز</v>
      </c>
      <c r="N30" s="27">
        <f t="shared" si="1"/>
        <v>0</v>
      </c>
    </row>
    <row r="31" spans="7:14" ht="16.5" thickTop="1" thickBot="1">
      <c r="G31" s="40">
        <v>27</v>
      </c>
      <c r="H31" s="44"/>
      <c r="I31" s="44"/>
      <c r="J31" s="29"/>
      <c r="K31" s="29"/>
      <c r="L31" s="29"/>
      <c r="M31" s="30" t="str">
        <f t="shared" si="0"/>
        <v>ممتاز</v>
      </c>
      <c r="N31" s="27">
        <f t="shared" si="1"/>
        <v>0</v>
      </c>
    </row>
    <row r="32" spans="7:14" ht="16.5" thickTop="1" thickBot="1">
      <c r="G32" s="40">
        <v>28</v>
      </c>
      <c r="H32" s="44"/>
      <c r="I32" s="44"/>
      <c r="J32" s="29"/>
      <c r="K32" s="29"/>
      <c r="L32" s="29"/>
      <c r="M32" s="30" t="str">
        <f t="shared" si="0"/>
        <v>ممتاز</v>
      </c>
      <c r="N32" s="27">
        <f t="shared" si="1"/>
        <v>0</v>
      </c>
    </row>
    <row r="33" spans="7:14" ht="16.5" thickTop="1" thickBot="1">
      <c r="G33" s="40">
        <v>29</v>
      </c>
      <c r="H33" s="44"/>
      <c r="I33" s="44"/>
      <c r="J33" s="29"/>
      <c r="K33" s="29"/>
      <c r="L33" s="29"/>
      <c r="M33" s="30" t="str">
        <f t="shared" si="0"/>
        <v>ممتاز</v>
      </c>
      <c r="N33" s="27">
        <f t="shared" si="1"/>
        <v>0</v>
      </c>
    </row>
    <row r="34" spans="7:14" ht="16.5" thickTop="1" thickBot="1">
      <c r="G34" s="40">
        <v>30</v>
      </c>
      <c r="H34" s="44"/>
      <c r="I34" s="44"/>
      <c r="J34" s="29"/>
      <c r="K34" s="29"/>
      <c r="L34" s="29"/>
      <c r="M34" s="30" t="str">
        <f t="shared" si="0"/>
        <v>ممتاز</v>
      </c>
      <c r="N34" s="27">
        <f t="shared" si="1"/>
        <v>0</v>
      </c>
    </row>
    <row r="35" spans="7:14" ht="16.5" thickTop="1" thickBot="1">
      <c r="G35" s="40">
        <v>31</v>
      </c>
      <c r="H35" s="44"/>
      <c r="I35" s="44"/>
      <c r="J35" s="29"/>
      <c r="K35" s="29"/>
      <c r="L35" s="29"/>
      <c r="M35" s="30" t="str">
        <f t="shared" si="0"/>
        <v>ممتاز</v>
      </c>
      <c r="N35" s="27">
        <f t="shared" si="1"/>
        <v>0</v>
      </c>
    </row>
    <row r="36" spans="7:14" ht="16.5" thickTop="1" thickBot="1">
      <c r="G36" s="40">
        <v>32</v>
      </c>
      <c r="H36" s="44"/>
      <c r="I36" s="44"/>
      <c r="J36" s="29"/>
      <c r="K36" s="29"/>
      <c r="L36" s="29"/>
      <c r="M36" s="30" t="str">
        <f t="shared" si="0"/>
        <v>ممتاز</v>
      </c>
      <c r="N36" s="27">
        <f t="shared" si="1"/>
        <v>0</v>
      </c>
    </row>
    <row r="37" spans="7:14" ht="16.5" thickTop="1" thickBot="1">
      <c r="G37" s="40">
        <v>33</v>
      </c>
      <c r="H37" s="44"/>
      <c r="I37" s="44"/>
      <c r="J37" s="29"/>
      <c r="K37" s="29"/>
      <c r="L37" s="29"/>
      <c r="M37" s="30" t="str">
        <f t="shared" si="0"/>
        <v>ممتاز</v>
      </c>
      <c r="N37" s="27">
        <f t="shared" si="1"/>
        <v>0</v>
      </c>
    </row>
    <row r="38" spans="7:14" ht="16.5" thickTop="1" thickBot="1">
      <c r="G38" s="40">
        <v>34</v>
      </c>
      <c r="H38" s="44"/>
      <c r="I38" s="44"/>
      <c r="J38" s="29"/>
      <c r="K38" s="29"/>
      <c r="L38" s="29"/>
      <c r="M38" s="30" t="str">
        <f t="shared" si="0"/>
        <v>ممتاز</v>
      </c>
      <c r="N38" s="27">
        <f t="shared" si="1"/>
        <v>0</v>
      </c>
    </row>
    <row r="39" spans="7:14" ht="16.5" thickTop="1" thickBot="1">
      <c r="G39" s="40">
        <v>35</v>
      </c>
      <c r="H39" s="44"/>
      <c r="I39" s="44"/>
      <c r="J39" s="29"/>
      <c r="K39" s="29"/>
      <c r="L39" s="29"/>
      <c r="M39" s="30" t="str">
        <f t="shared" si="0"/>
        <v>ممتاز</v>
      </c>
      <c r="N39" s="27">
        <f t="shared" si="1"/>
        <v>0</v>
      </c>
    </row>
    <row r="40" spans="7:14" ht="16.5" thickTop="1" thickBot="1">
      <c r="G40" s="40">
        <v>36</v>
      </c>
      <c r="H40" s="44"/>
      <c r="I40" s="44"/>
      <c r="J40" s="29"/>
      <c r="K40" s="29"/>
      <c r="L40" s="29"/>
      <c r="M40" s="30" t="str">
        <f t="shared" si="0"/>
        <v>ممتاز</v>
      </c>
      <c r="N40" s="27">
        <f t="shared" si="1"/>
        <v>0</v>
      </c>
    </row>
    <row r="41" spans="7:14" ht="16.5" thickTop="1" thickBot="1">
      <c r="G41" s="40">
        <v>37</v>
      </c>
      <c r="H41" s="44"/>
      <c r="I41" s="44"/>
      <c r="J41" s="29"/>
      <c r="K41" s="29"/>
      <c r="L41" s="29"/>
      <c r="M41" s="46" t="str">
        <f t="shared" si="0"/>
        <v>ممتاز</v>
      </c>
      <c r="N41" s="47">
        <f t="shared" si="1"/>
        <v>0</v>
      </c>
    </row>
    <row r="42" spans="7:14" ht="16.5" thickTop="1" thickBot="1">
      <c r="G42" s="40">
        <v>38</v>
      </c>
      <c r="H42" s="44"/>
      <c r="I42" s="45"/>
      <c r="J42" s="29"/>
      <c r="K42" s="29"/>
      <c r="L42" s="29"/>
      <c r="M42" s="46" t="str">
        <f t="shared" si="0"/>
        <v>ممتاز</v>
      </c>
      <c r="N42" s="49">
        <f t="shared" si="1"/>
        <v>0</v>
      </c>
    </row>
    <row r="43" spans="7:14" ht="16.5" thickTop="1" thickBot="1">
      <c r="G43" s="40">
        <v>39</v>
      </c>
      <c r="H43" s="44"/>
      <c r="I43" s="45"/>
      <c r="J43" s="29"/>
      <c r="K43" s="29"/>
      <c r="L43" s="29"/>
      <c r="M43" s="46" t="str">
        <f t="shared" si="0"/>
        <v>ممتاز</v>
      </c>
      <c r="N43" s="49">
        <f t="shared" si="1"/>
        <v>0</v>
      </c>
    </row>
    <row r="44" spans="7:14" ht="16.5" thickTop="1" thickBot="1">
      <c r="G44" s="40">
        <v>40</v>
      </c>
      <c r="H44" s="44"/>
      <c r="I44" s="45"/>
      <c r="J44" s="29"/>
      <c r="K44" s="29"/>
      <c r="L44" s="29"/>
      <c r="M44" s="30" t="str">
        <f t="shared" si="0"/>
        <v>ممتاز</v>
      </c>
      <c r="N44" s="27">
        <f t="shared" si="1"/>
        <v>0</v>
      </c>
    </row>
    <row r="45" spans="7:14" ht="15.75" thickTop="1"/>
    <row r="47" spans="7:14">
      <c r="M47" s="13" t="s">
        <v>18</v>
      </c>
      <c r="N47" s="18">
        <f>AVERAGE(N6:N44)</f>
        <v>0</v>
      </c>
    </row>
  </sheetData>
  <mergeCells count="1">
    <mergeCell ref="C14:D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42"/>
  <sheetViews>
    <sheetView rightToLeft="1" tabSelected="1" topLeftCell="A32" workbookViewId="0">
      <selection activeCell="G40" sqref="G3:K40"/>
    </sheetView>
  </sheetViews>
  <sheetFormatPr defaultColWidth="11.85546875" defaultRowHeight="26.25" customHeight="1"/>
  <cols>
    <col min="7" max="7" width="10.7109375" bestFit="1" customWidth="1"/>
    <col min="8" max="8" width="10.5703125" customWidth="1"/>
    <col min="9" max="9" width="12.140625" bestFit="1" customWidth="1"/>
    <col min="11" max="11" width="9.7109375" bestFit="1" customWidth="1"/>
    <col min="12" max="12" width="13.140625" bestFit="1" customWidth="1"/>
    <col min="15" max="15" width="15" bestFit="1" customWidth="1"/>
  </cols>
  <sheetData>
    <row r="1" spans="6:16" ht="26.25" customHeight="1" thickBot="1">
      <c r="G1" s="48"/>
      <c r="H1" s="48"/>
      <c r="I1" s="48"/>
      <c r="J1" s="48"/>
      <c r="K1" s="48"/>
      <c r="L1" s="48"/>
    </row>
    <row r="2" spans="6:16" ht="26.25" customHeight="1" thickTop="1" thickBot="1">
      <c r="F2" s="15" t="s">
        <v>23</v>
      </c>
      <c r="G2" s="51" t="s">
        <v>6</v>
      </c>
      <c r="H2" s="51" t="s">
        <v>5</v>
      </c>
      <c r="I2" s="51" t="s">
        <v>1</v>
      </c>
      <c r="J2" s="51" t="s">
        <v>2</v>
      </c>
      <c r="K2" s="52" t="s">
        <v>4</v>
      </c>
      <c r="L2" s="51" t="s">
        <v>3</v>
      </c>
      <c r="M2" s="15" t="s">
        <v>0</v>
      </c>
    </row>
    <row r="3" spans="6:16" ht="26.25" customHeight="1" thickTop="1" thickBot="1">
      <c r="F3" s="32">
        <v>1</v>
      </c>
      <c r="G3" s="44"/>
      <c r="H3" s="44"/>
      <c r="I3" s="29"/>
      <c r="J3" s="29"/>
      <c r="K3" s="29"/>
      <c r="L3" s="30" t="str">
        <f>IF(AND(M3&gt;=0,M3&lt;7),"نتائج غير مرضية",IF(AND(M3&gt;=7,M3&lt;10),"نتائج دون الوسط",IF(AND(M3&gt;=10,M3&lt;12),"نتائج مقبولة",IF(AND(M3&gt;=12,M3&lt;14),"نتائج حسنة",IF(AND(M3&gt;=14,M3&lt;15),"نتائج جيدة",IF(AND(M3&gt;=15,M3&lt;17),"نتائج جيدة جدا","ممتاز"))))))</f>
        <v>نتائج غير مرضية</v>
      </c>
      <c r="M3" s="27">
        <f>(K3*3+J3+I3)/5</f>
        <v>0</v>
      </c>
    </row>
    <row r="4" spans="6:16" ht="26.25" customHeight="1" thickTop="1" thickBot="1">
      <c r="F4" s="32">
        <v>2</v>
      </c>
      <c r="G4" s="44"/>
      <c r="H4" s="44"/>
      <c r="I4" s="29"/>
      <c r="J4" s="29"/>
      <c r="K4" s="29"/>
      <c r="L4" s="30" t="str">
        <f t="shared" ref="L4:L40" si="0">IF(AND(M4&gt;=0,M4&lt;7),"نتائج غير مرضية",IF(AND(M4&gt;=7,M4&lt;10),"نتائج دون الوسط",IF(AND(M4&gt;=10,M4&lt;12),"نتائج مقبولة",IF(AND(M4&gt;=12,M4&lt;14),"نتائج حسنة",IF(AND(M4&gt;=14,M4&lt;15),"نتائج جيدة",IF(AND(M4&gt;=15,M4&lt;17),"نتائج جيدة جدا","ممتاز"))))))</f>
        <v>نتائج غير مرضية</v>
      </c>
      <c r="M4" s="27">
        <f t="shared" ref="M4:M40" si="1">(K4*3+J4+I4)/5</f>
        <v>0</v>
      </c>
    </row>
    <row r="5" spans="6:16" ht="26.25" customHeight="1" thickTop="1" thickBot="1">
      <c r="F5" s="32">
        <v>3</v>
      </c>
      <c r="G5" s="44"/>
      <c r="H5" s="44"/>
      <c r="I5" s="29"/>
      <c r="J5" s="29"/>
      <c r="K5" s="29"/>
      <c r="L5" s="30" t="str">
        <f t="shared" si="0"/>
        <v>نتائج غير مرضية</v>
      </c>
      <c r="M5" s="27">
        <f t="shared" si="1"/>
        <v>0</v>
      </c>
    </row>
    <row r="6" spans="6:16" ht="26.25" customHeight="1" thickTop="1" thickBot="1">
      <c r="F6" s="32">
        <v>4</v>
      </c>
      <c r="G6" s="44"/>
      <c r="H6" s="44"/>
      <c r="I6" s="29"/>
      <c r="J6" s="29"/>
      <c r="K6" s="29"/>
      <c r="L6" s="30" t="str">
        <f t="shared" si="0"/>
        <v>نتائج غير مرضية</v>
      </c>
      <c r="M6" s="27">
        <f t="shared" si="1"/>
        <v>0</v>
      </c>
    </row>
    <row r="7" spans="6:16" ht="26.25" customHeight="1" thickTop="1" thickBot="1">
      <c r="F7" s="32">
        <v>5</v>
      </c>
      <c r="G7" s="44"/>
      <c r="H7" s="44"/>
      <c r="I7" s="29"/>
      <c r="J7" s="29"/>
      <c r="K7" s="29"/>
      <c r="L7" s="30" t="str">
        <f t="shared" si="0"/>
        <v>نتائج غير مرضية</v>
      </c>
      <c r="M7" s="27">
        <f t="shared" si="1"/>
        <v>0</v>
      </c>
    </row>
    <row r="8" spans="6:16" ht="26.25" customHeight="1" thickTop="1" thickBot="1">
      <c r="F8" s="32">
        <v>6</v>
      </c>
      <c r="G8" s="44"/>
      <c r="H8" s="44"/>
      <c r="I8" s="29"/>
      <c r="J8" s="29"/>
      <c r="K8" s="29"/>
      <c r="L8" s="30" t="str">
        <f t="shared" si="0"/>
        <v>نتائج غير مرضية</v>
      </c>
      <c r="M8" s="27">
        <f t="shared" si="1"/>
        <v>0</v>
      </c>
      <c r="O8" s="14" t="s">
        <v>21</v>
      </c>
      <c r="P8" s="17">
        <f>MAX(M3:M40)</f>
        <v>0</v>
      </c>
    </row>
    <row r="9" spans="6:16" ht="26.25" customHeight="1" thickTop="1" thickBot="1">
      <c r="F9" s="32">
        <v>7</v>
      </c>
      <c r="G9" s="44"/>
      <c r="H9" s="44"/>
      <c r="I9" s="29"/>
      <c r="J9" s="29"/>
      <c r="K9" s="29"/>
      <c r="L9" s="30" t="str">
        <f t="shared" si="0"/>
        <v>نتائج غير مرضية</v>
      </c>
      <c r="M9" s="27">
        <f t="shared" si="1"/>
        <v>0</v>
      </c>
    </row>
    <row r="10" spans="6:16" ht="26.25" customHeight="1" thickTop="1" thickBot="1">
      <c r="F10" s="32">
        <v>8</v>
      </c>
      <c r="G10" s="44"/>
      <c r="H10" s="44"/>
      <c r="I10" s="29"/>
      <c r="J10" s="29"/>
      <c r="K10" s="29"/>
      <c r="L10" s="30" t="str">
        <f t="shared" si="0"/>
        <v>نتائج غير مرضية</v>
      </c>
      <c r="M10" s="27">
        <f t="shared" si="1"/>
        <v>0</v>
      </c>
      <c r="O10" s="19" t="s">
        <v>20</v>
      </c>
      <c r="P10" s="20">
        <f>MIN(M3:M40)</f>
        <v>0</v>
      </c>
    </row>
    <row r="11" spans="6:16" ht="26.25" customHeight="1" thickTop="1" thickBot="1">
      <c r="F11" s="32">
        <v>9</v>
      </c>
      <c r="G11" s="44"/>
      <c r="H11" s="44"/>
      <c r="I11" s="29"/>
      <c r="J11" s="29"/>
      <c r="K11" s="29"/>
      <c r="L11" s="30" t="str">
        <f t="shared" si="0"/>
        <v>نتائج غير مرضية</v>
      </c>
      <c r="M11" s="27">
        <f t="shared" si="1"/>
        <v>0</v>
      </c>
    </row>
    <row r="12" spans="6:16" ht="26.25" customHeight="1" thickTop="1" thickBot="1">
      <c r="F12" s="32">
        <v>10</v>
      </c>
      <c r="G12" s="44"/>
      <c r="H12" s="44"/>
      <c r="I12" s="29"/>
      <c r="J12" s="29"/>
      <c r="K12" s="29"/>
      <c r="L12" s="30" t="str">
        <f t="shared" si="0"/>
        <v>نتائج غير مرضية</v>
      </c>
      <c r="M12" s="27">
        <f t="shared" si="1"/>
        <v>0</v>
      </c>
      <c r="O12" s="33" t="s">
        <v>32</v>
      </c>
      <c r="P12" s="33">
        <f>COUNTIF(M3:M40,"&gt;=10")</f>
        <v>0</v>
      </c>
    </row>
    <row r="13" spans="6:16" ht="26.25" customHeight="1" thickTop="1" thickBot="1">
      <c r="F13" s="32">
        <v>11</v>
      </c>
      <c r="G13" s="44"/>
      <c r="H13" s="44"/>
      <c r="I13" s="29"/>
      <c r="J13" s="29"/>
      <c r="K13" s="29"/>
      <c r="L13" s="30" t="str">
        <f t="shared" si="0"/>
        <v>نتائج غير مرضية</v>
      </c>
      <c r="M13" s="27">
        <f t="shared" si="1"/>
        <v>0</v>
      </c>
    </row>
    <row r="14" spans="6:16" ht="26.25" customHeight="1" thickTop="1" thickBot="1">
      <c r="F14" s="32">
        <v>12</v>
      </c>
      <c r="G14" s="44"/>
      <c r="H14" s="44"/>
      <c r="I14" s="29"/>
      <c r="J14" s="29"/>
      <c r="K14" s="29"/>
      <c r="L14" s="30" t="str">
        <f t="shared" si="0"/>
        <v>نتائج غير مرضية</v>
      </c>
      <c r="M14" s="27">
        <f t="shared" si="1"/>
        <v>0</v>
      </c>
      <c r="O14" s="34" t="s">
        <v>25</v>
      </c>
      <c r="P14" s="34">
        <f>COUNTIF(M3:M40,"&lt;10")</f>
        <v>38</v>
      </c>
    </row>
    <row r="15" spans="6:16" ht="26.25" customHeight="1" thickTop="1" thickBot="1">
      <c r="F15" s="32">
        <v>13</v>
      </c>
      <c r="G15" s="44"/>
      <c r="H15" s="44"/>
      <c r="I15" s="29"/>
      <c r="J15" s="29"/>
      <c r="K15" s="29"/>
      <c r="L15" s="30" t="str">
        <f t="shared" si="0"/>
        <v>نتائج غير مرضية</v>
      </c>
      <c r="M15" s="27">
        <f t="shared" si="1"/>
        <v>0</v>
      </c>
    </row>
    <row r="16" spans="6:16" ht="26.25" customHeight="1" thickTop="1" thickBot="1">
      <c r="F16" s="32">
        <v>14</v>
      </c>
      <c r="G16" s="44"/>
      <c r="H16" s="44"/>
      <c r="I16" s="29"/>
      <c r="J16" s="29"/>
      <c r="K16" s="29"/>
      <c r="L16" s="30" t="str">
        <f t="shared" si="0"/>
        <v>نتائج غير مرضية</v>
      </c>
      <c r="M16" s="27">
        <f t="shared" si="1"/>
        <v>0</v>
      </c>
    </row>
    <row r="17" spans="6:13" ht="26.25" customHeight="1" thickTop="1" thickBot="1">
      <c r="F17" s="32">
        <v>15</v>
      </c>
      <c r="G17" s="44"/>
      <c r="H17" s="44"/>
      <c r="I17" s="29"/>
      <c r="J17" s="29"/>
      <c r="K17" s="29"/>
      <c r="L17" s="30" t="str">
        <f t="shared" si="0"/>
        <v>نتائج غير مرضية</v>
      </c>
      <c r="M17" s="27">
        <f t="shared" si="1"/>
        <v>0</v>
      </c>
    </row>
    <row r="18" spans="6:13" ht="26.25" customHeight="1" thickTop="1" thickBot="1">
      <c r="F18" s="32">
        <v>16</v>
      </c>
      <c r="G18" s="44"/>
      <c r="H18" s="44"/>
      <c r="I18" s="29"/>
      <c r="J18" s="29"/>
      <c r="K18" s="29"/>
      <c r="L18" s="30" t="str">
        <f t="shared" si="0"/>
        <v>نتائج غير مرضية</v>
      </c>
      <c r="M18" s="27">
        <f t="shared" si="1"/>
        <v>0</v>
      </c>
    </row>
    <row r="19" spans="6:13" ht="26.25" customHeight="1" thickTop="1" thickBot="1">
      <c r="F19" s="32">
        <v>17</v>
      </c>
      <c r="G19" s="44"/>
      <c r="H19" s="44"/>
      <c r="I19" s="29"/>
      <c r="J19" s="29"/>
      <c r="K19" s="29"/>
      <c r="L19" s="30" t="str">
        <f t="shared" si="0"/>
        <v>نتائج غير مرضية</v>
      </c>
      <c r="M19" s="27">
        <f t="shared" si="1"/>
        <v>0</v>
      </c>
    </row>
    <row r="20" spans="6:13" ht="26.25" customHeight="1" thickTop="1" thickBot="1">
      <c r="F20" s="32">
        <v>18</v>
      </c>
      <c r="G20" s="44"/>
      <c r="H20" s="44"/>
      <c r="I20" s="29"/>
      <c r="J20" s="29"/>
      <c r="K20" s="29"/>
      <c r="L20" s="30" t="str">
        <f t="shared" si="0"/>
        <v>نتائج غير مرضية</v>
      </c>
      <c r="M20" s="27">
        <f t="shared" si="1"/>
        <v>0</v>
      </c>
    </row>
    <row r="21" spans="6:13" ht="26.25" customHeight="1" thickTop="1" thickBot="1">
      <c r="F21" s="32">
        <v>19</v>
      </c>
      <c r="G21" s="44"/>
      <c r="H21" s="44"/>
      <c r="I21" s="29"/>
      <c r="J21" s="29"/>
      <c r="K21" s="29"/>
      <c r="L21" s="30" t="str">
        <f t="shared" si="0"/>
        <v>نتائج غير مرضية</v>
      </c>
      <c r="M21" s="27">
        <f t="shared" si="1"/>
        <v>0</v>
      </c>
    </row>
    <row r="22" spans="6:13" ht="26.25" customHeight="1" thickTop="1" thickBot="1">
      <c r="F22" s="32">
        <v>20</v>
      </c>
      <c r="G22" s="44"/>
      <c r="H22" s="44"/>
      <c r="I22" s="29"/>
      <c r="J22" s="29"/>
      <c r="K22" s="29"/>
      <c r="L22" s="30" t="str">
        <f t="shared" si="0"/>
        <v>نتائج غير مرضية</v>
      </c>
      <c r="M22" s="27">
        <f t="shared" si="1"/>
        <v>0</v>
      </c>
    </row>
    <row r="23" spans="6:13" ht="26.25" customHeight="1" thickTop="1" thickBot="1">
      <c r="F23" s="32">
        <v>21</v>
      </c>
      <c r="G23" s="44"/>
      <c r="H23" s="44"/>
      <c r="I23" s="29"/>
      <c r="J23" s="29"/>
      <c r="K23" s="29"/>
      <c r="L23" s="30" t="str">
        <f t="shared" si="0"/>
        <v>نتائج غير مرضية</v>
      </c>
      <c r="M23" s="27">
        <f t="shared" si="1"/>
        <v>0</v>
      </c>
    </row>
    <row r="24" spans="6:13" ht="26.25" customHeight="1" thickTop="1" thickBot="1">
      <c r="F24" s="32">
        <v>22</v>
      </c>
      <c r="G24" s="44"/>
      <c r="H24" s="44"/>
      <c r="I24" s="29"/>
      <c r="J24" s="29"/>
      <c r="K24" s="29"/>
      <c r="L24" s="30" t="str">
        <f t="shared" si="0"/>
        <v>نتائج غير مرضية</v>
      </c>
      <c r="M24" s="27">
        <f t="shared" si="1"/>
        <v>0</v>
      </c>
    </row>
    <row r="25" spans="6:13" ht="26.25" customHeight="1" thickTop="1" thickBot="1">
      <c r="F25" s="32">
        <v>23</v>
      </c>
      <c r="G25" s="44"/>
      <c r="H25" s="44"/>
      <c r="I25" s="29"/>
      <c r="J25" s="29"/>
      <c r="K25" s="29"/>
      <c r="L25" s="30" t="str">
        <f t="shared" si="0"/>
        <v>نتائج غير مرضية</v>
      </c>
      <c r="M25" s="27">
        <f t="shared" si="1"/>
        <v>0</v>
      </c>
    </row>
    <row r="26" spans="6:13" ht="26.25" customHeight="1" thickTop="1" thickBot="1">
      <c r="F26" s="32">
        <v>24</v>
      </c>
      <c r="G26" s="44"/>
      <c r="H26" s="44"/>
      <c r="I26" s="29"/>
      <c r="J26" s="29"/>
      <c r="K26" s="29"/>
      <c r="L26" s="30" t="str">
        <f t="shared" si="0"/>
        <v>نتائج غير مرضية</v>
      </c>
      <c r="M26" s="27">
        <f t="shared" si="1"/>
        <v>0</v>
      </c>
    </row>
    <row r="27" spans="6:13" ht="26.25" customHeight="1" thickTop="1" thickBot="1">
      <c r="F27" s="32">
        <v>25</v>
      </c>
      <c r="G27" s="44"/>
      <c r="H27" s="44"/>
      <c r="I27" s="29"/>
      <c r="J27" s="29"/>
      <c r="K27" s="29"/>
      <c r="L27" s="30" t="str">
        <f t="shared" si="0"/>
        <v>نتائج غير مرضية</v>
      </c>
      <c r="M27" s="27">
        <f t="shared" si="1"/>
        <v>0</v>
      </c>
    </row>
    <row r="28" spans="6:13" ht="26.25" customHeight="1" thickTop="1" thickBot="1">
      <c r="F28" s="32">
        <v>26</v>
      </c>
      <c r="G28" s="44"/>
      <c r="H28" s="44"/>
      <c r="I28" s="29"/>
      <c r="J28" s="29"/>
      <c r="K28" s="29"/>
      <c r="L28" s="30" t="str">
        <f t="shared" si="0"/>
        <v>نتائج غير مرضية</v>
      </c>
      <c r="M28" s="27">
        <f t="shared" si="1"/>
        <v>0</v>
      </c>
    </row>
    <row r="29" spans="6:13" ht="26.25" customHeight="1" thickTop="1" thickBot="1">
      <c r="F29" s="32">
        <v>27</v>
      </c>
      <c r="G29" s="44"/>
      <c r="H29" s="44"/>
      <c r="I29" s="29"/>
      <c r="J29" s="29"/>
      <c r="K29" s="29"/>
      <c r="L29" s="30" t="str">
        <f t="shared" si="0"/>
        <v>نتائج غير مرضية</v>
      </c>
      <c r="M29" s="27">
        <f t="shared" si="1"/>
        <v>0</v>
      </c>
    </row>
    <row r="30" spans="6:13" ht="26.25" customHeight="1" thickTop="1" thickBot="1">
      <c r="F30" s="32">
        <v>28</v>
      </c>
      <c r="G30" s="44"/>
      <c r="H30" s="44"/>
      <c r="I30" s="29"/>
      <c r="J30" s="29"/>
      <c r="K30" s="29"/>
      <c r="L30" s="30" t="str">
        <f t="shared" si="0"/>
        <v>نتائج غير مرضية</v>
      </c>
      <c r="M30" s="27">
        <f t="shared" si="1"/>
        <v>0</v>
      </c>
    </row>
    <row r="31" spans="6:13" ht="26.25" customHeight="1" thickTop="1" thickBot="1">
      <c r="F31" s="32">
        <v>29</v>
      </c>
      <c r="G31" s="44"/>
      <c r="H31" s="44"/>
      <c r="I31" s="29"/>
      <c r="J31" s="29"/>
      <c r="K31" s="29"/>
      <c r="L31" s="30" t="str">
        <f t="shared" si="0"/>
        <v>نتائج غير مرضية</v>
      </c>
      <c r="M31" s="27">
        <f t="shared" si="1"/>
        <v>0</v>
      </c>
    </row>
    <row r="32" spans="6:13" ht="26.25" customHeight="1" thickTop="1" thickBot="1">
      <c r="F32" s="32">
        <v>30</v>
      </c>
      <c r="G32" s="44"/>
      <c r="H32" s="44"/>
      <c r="I32" s="29"/>
      <c r="J32" s="29"/>
      <c r="K32" s="29"/>
      <c r="L32" s="30" t="str">
        <f t="shared" si="0"/>
        <v>نتائج غير مرضية</v>
      </c>
      <c r="M32" s="27">
        <f t="shared" si="1"/>
        <v>0</v>
      </c>
    </row>
    <row r="33" spans="6:13" ht="26.25" customHeight="1" thickTop="1" thickBot="1">
      <c r="F33" s="32">
        <v>31</v>
      </c>
      <c r="G33" s="44"/>
      <c r="H33" s="44"/>
      <c r="I33" s="29"/>
      <c r="J33" s="29"/>
      <c r="K33" s="29"/>
      <c r="L33" s="30" t="str">
        <f t="shared" si="0"/>
        <v>نتائج غير مرضية</v>
      </c>
      <c r="M33" s="27">
        <f t="shared" si="1"/>
        <v>0</v>
      </c>
    </row>
    <row r="34" spans="6:13" ht="26.25" customHeight="1" thickTop="1" thickBot="1">
      <c r="F34" s="32">
        <v>32</v>
      </c>
      <c r="G34" s="44"/>
      <c r="H34" s="44"/>
      <c r="I34" s="29"/>
      <c r="J34" s="29"/>
      <c r="K34" s="29"/>
      <c r="L34" s="30" t="str">
        <f t="shared" si="0"/>
        <v>نتائج غير مرضية</v>
      </c>
      <c r="M34" s="27">
        <f t="shared" si="1"/>
        <v>0</v>
      </c>
    </row>
    <row r="35" spans="6:13" ht="26.25" customHeight="1" thickTop="1" thickBot="1">
      <c r="F35" s="32">
        <v>33</v>
      </c>
      <c r="G35" s="44"/>
      <c r="H35" s="44"/>
      <c r="I35" s="29"/>
      <c r="J35" s="29"/>
      <c r="K35" s="29"/>
      <c r="L35" s="30" t="str">
        <f t="shared" si="0"/>
        <v>نتائج غير مرضية</v>
      </c>
      <c r="M35" s="27">
        <f t="shared" si="1"/>
        <v>0</v>
      </c>
    </row>
    <row r="36" spans="6:13" ht="26.25" customHeight="1" thickTop="1" thickBot="1">
      <c r="F36" s="32">
        <v>34</v>
      </c>
      <c r="G36" s="44"/>
      <c r="H36" s="44"/>
      <c r="I36" s="29"/>
      <c r="J36" s="29"/>
      <c r="K36" s="29"/>
      <c r="L36" s="30" t="str">
        <f t="shared" si="0"/>
        <v>نتائج غير مرضية</v>
      </c>
      <c r="M36" s="27">
        <f t="shared" si="1"/>
        <v>0</v>
      </c>
    </row>
    <row r="37" spans="6:13" ht="26.25" customHeight="1" thickTop="1" thickBot="1">
      <c r="F37" s="32">
        <v>35</v>
      </c>
      <c r="G37" s="44"/>
      <c r="H37" s="44"/>
      <c r="I37" s="29"/>
      <c r="J37" s="29"/>
      <c r="K37" s="29"/>
      <c r="L37" s="30" t="str">
        <f t="shared" si="0"/>
        <v>نتائج غير مرضية</v>
      </c>
      <c r="M37" s="27">
        <f t="shared" si="1"/>
        <v>0</v>
      </c>
    </row>
    <row r="38" spans="6:13" ht="26.25" customHeight="1" thickTop="1" thickBot="1">
      <c r="F38" s="32">
        <v>36</v>
      </c>
      <c r="G38" s="44"/>
      <c r="H38" s="44"/>
      <c r="I38" s="29"/>
      <c r="J38" s="29"/>
      <c r="K38" s="29"/>
      <c r="L38" s="30" t="str">
        <f t="shared" si="0"/>
        <v>نتائج غير مرضية</v>
      </c>
      <c r="M38" s="27">
        <f t="shared" si="1"/>
        <v>0</v>
      </c>
    </row>
    <row r="39" spans="6:13" ht="26.25" customHeight="1" thickTop="1" thickBot="1">
      <c r="F39" s="32">
        <v>37</v>
      </c>
      <c r="G39" s="44"/>
      <c r="H39" s="44"/>
      <c r="I39" s="29"/>
      <c r="J39" s="29"/>
      <c r="K39" s="29"/>
      <c r="L39" s="30" t="str">
        <f t="shared" si="0"/>
        <v>نتائج غير مرضية</v>
      </c>
      <c r="M39" s="27">
        <f t="shared" si="1"/>
        <v>0</v>
      </c>
    </row>
    <row r="40" spans="6:13" ht="26.25" customHeight="1" thickTop="1" thickBot="1">
      <c r="F40" s="32">
        <v>38</v>
      </c>
      <c r="G40" s="44"/>
      <c r="H40" s="44"/>
      <c r="I40" s="29"/>
      <c r="J40" s="29"/>
      <c r="K40" s="29"/>
      <c r="L40" s="30" t="str">
        <f t="shared" si="0"/>
        <v>نتائج غير مرضية</v>
      </c>
      <c r="M40" s="27">
        <f t="shared" si="1"/>
        <v>0</v>
      </c>
    </row>
    <row r="41" spans="6:13" ht="26.25" customHeight="1" thickTop="1"/>
    <row r="42" spans="6:13" ht="26.25" customHeight="1">
      <c r="L42" s="13" t="s">
        <v>22</v>
      </c>
      <c r="M42" s="18">
        <f>AVERAGE(M3:M41)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R43"/>
  <sheetViews>
    <sheetView rightToLeft="1" topLeftCell="A29" zoomScale="112" zoomScaleNormal="112" workbookViewId="0">
      <selection activeCell="I40" sqref="I5:M40"/>
    </sheetView>
  </sheetViews>
  <sheetFormatPr defaultColWidth="9.5703125" defaultRowHeight="18" customHeight="1"/>
  <cols>
    <col min="6" max="6" width="9.5703125" customWidth="1"/>
    <col min="7" max="7" width="4.42578125" customWidth="1"/>
    <col min="8" max="8" width="9" customWidth="1"/>
    <col min="9" max="9" width="8.42578125" bestFit="1" customWidth="1"/>
    <col min="10" max="10" width="8.7109375" bestFit="1" customWidth="1"/>
    <col min="11" max="11" width="12.140625" bestFit="1" customWidth="1"/>
    <col min="12" max="12" width="9.140625" customWidth="1"/>
    <col min="13" max="13" width="12.140625" customWidth="1"/>
    <col min="14" max="14" width="12" bestFit="1" customWidth="1"/>
    <col min="15" max="15" width="8.28515625" customWidth="1"/>
    <col min="17" max="17" width="15.140625" bestFit="1" customWidth="1"/>
    <col min="18" max="18" width="5.5703125" bestFit="1" customWidth="1"/>
  </cols>
  <sheetData>
    <row r="3" spans="8:18" ht="18" customHeight="1" thickBot="1"/>
    <row r="4" spans="8:18" ht="18" customHeight="1" thickTop="1" thickBot="1">
      <c r="H4" s="25" t="s">
        <v>23</v>
      </c>
      <c r="I4" s="25" t="s">
        <v>6</v>
      </c>
      <c r="J4" s="25" t="s">
        <v>5</v>
      </c>
      <c r="K4" s="25" t="s">
        <v>1</v>
      </c>
      <c r="L4" s="25" t="s">
        <v>2</v>
      </c>
      <c r="M4" s="26" t="s">
        <v>4</v>
      </c>
      <c r="N4" s="21" t="s">
        <v>3</v>
      </c>
      <c r="O4" s="21" t="s">
        <v>0</v>
      </c>
    </row>
    <row r="5" spans="8:18" ht="18" customHeight="1" thickTop="1" thickBot="1">
      <c r="H5" s="40">
        <v>1</v>
      </c>
      <c r="I5" s="44"/>
      <c r="J5" s="44"/>
      <c r="K5" s="29"/>
      <c r="L5" s="29"/>
      <c r="M5" s="29"/>
      <c r="N5" s="30" t="str">
        <f>IF(AND(O5&gt;0,O5&lt;7),"نتائج غير مرضية",IF(AND(O5&gt;=7,O5&lt;10),"نتائج دون الوسط",IF(AND(O5&gt;=10,O5&lt;12),"نتائج مقبولة",IF(AND(O5&gt;=12,O5&lt;14),"نتائج حسنة",IF(AND(O5&gt;=14,O5&lt;15),"نتائج جيدة",IF(AND(O5&gt;=15,O5&lt;17),"نتائج جيدة جدا","ممتاز"))))))</f>
        <v>ممتاز</v>
      </c>
      <c r="O5" s="27">
        <f>(K5+L5+M5*3)/5</f>
        <v>0</v>
      </c>
    </row>
    <row r="6" spans="8:18" ht="18" customHeight="1" thickTop="1" thickBot="1">
      <c r="H6" s="40">
        <v>2</v>
      </c>
      <c r="I6" s="44"/>
      <c r="J6" s="44"/>
      <c r="K6" s="29"/>
      <c r="L6" s="29"/>
      <c r="M6" s="29"/>
      <c r="N6" s="30" t="str">
        <f t="shared" ref="N6:N40" si="0">IF(AND(O6&gt;0,O6&lt;7),"نتائج غير مرضية",IF(AND(O6&gt;=7,O6&lt;10),"نتائج دون الوسط",IF(AND(O6&gt;=10,O6&lt;12),"نتائج مقبولة",IF(AND(O6&gt;=12,O6&lt;14),"نتائج حسنة",IF(AND(O6&gt;=14,O6&lt;15),"نتائج جيدة",IF(AND(O6&gt;=15,O6&lt;17),"نتائج جيدة جدا","ممتاز"))))))</f>
        <v>ممتاز</v>
      </c>
      <c r="O6" s="27">
        <f t="shared" ref="O6:O40" si="1">(K6+L6+M6*3)/5</f>
        <v>0</v>
      </c>
    </row>
    <row r="7" spans="8:18" ht="18" customHeight="1" thickTop="1" thickBot="1">
      <c r="H7" s="40">
        <v>3</v>
      </c>
      <c r="I7" s="44"/>
      <c r="J7" s="44"/>
      <c r="K7" s="29"/>
      <c r="L7" s="29"/>
      <c r="M7" s="29"/>
      <c r="N7" s="30" t="str">
        <f t="shared" si="0"/>
        <v>ممتاز</v>
      </c>
      <c r="O7" s="27">
        <f t="shared" si="1"/>
        <v>0</v>
      </c>
    </row>
    <row r="8" spans="8:18" ht="18" customHeight="1" thickTop="1" thickBot="1">
      <c r="H8" s="40">
        <v>4</v>
      </c>
      <c r="I8" s="44"/>
      <c r="J8" s="44"/>
      <c r="K8" s="29"/>
      <c r="L8" s="29"/>
      <c r="M8" s="29"/>
      <c r="N8" s="30" t="str">
        <f t="shared" si="0"/>
        <v>ممتاز</v>
      </c>
      <c r="O8" s="27">
        <f t="shared" si="1"/>
        <v>0</v>
      </c>
    </row>
    <row r="9" spans="8:18" ht="18" customHeight="1" thickTop="1" thickBot="1">
      <c r="H9" s="40">
        <v>5</v>
      </c>
      <c r="I9" s="44"/>
      <c r="J9" s="44"/>
      <c r="K9" s="29"/>
      <c r="L9" s="29"/>
      <c r="M9" s="29"/>
      <c r="N9" s="30" t="str">
        <f t="shared" si="0"/>
        <v>ممتاز</v>
      </c>
      <c r="O9" s="27">
        <f t="shared" si="1"/>
        <v>0</v>
      </c>
    </row>
    <row r="10" spans="8:18" ht="18" customHeight="1" thickTop="1" thickBot="1">
      <c r="H10" s="40">
        <v>6</v>
      </c>
      <c r="I10" s="44"/>
      <c r="J10" s="44"/>
      <c r="K10" s="29"/>
      <c r="L10" s="29"/>
      <c r="M10" s="29"/>
      <c r="N10" s="30" t="str">
        <f t="shared" si="0"/>
        <v>ممتاز</v>
      </c>
      <c r="O10" s="27">
        <f t="shared" si="1"/>
        <v>0</v>
      </c>
    </row>
    <row r="11" spans="8:18" ht="18" customHeight="1" thickTop="1" thickBot="1">
      <c r="H11" s="40">
        <v>7</v>
      </c>
      <c r="I11" s="44"/>
      <c r="J11" s="44"/>
      <c r="K11" s="29"/>
      <c r="L11" s="29"/>
      <c r="M11" s="29"/>
      <c r="N11" s="30" t="str">
        <f t="shared" si="0"/>
        <v>ممتاز</v>
      </c>
      <c r="O11" s="27">
        <f t="shared" si="1"/>
        <v>0</v>
      </c>
    </row>
    <row r="12" spans="8:18" ht="18" customHeight="1" thickTop="1" thickBot="1">
      <c r="H12" s="40">
        <v>8</v>
      </c>
      <c r="I12" s="44"/>
      <c r="J12" s="44"/>
      <c r="K12" s="29"/>
      <c r="L12" s="29"/>
      <c r="M12" s="29"/>
      <c r="N12" s="30" t="str">
        <f t="shared" si="0"/>
        <v>ممتاز</v>
      </c>
      <c r="O12" s="27">
        <f t="shared" si="1"/>
        <v>0</v>
      </c>
    </row>
    <row r="13" spans="8:18" ht="18" customHeight="1" thickTop="1" thickBot="1">
      <c r="H13" s="40">
        <v>9</v>
      </c>
      <c r="I13" s="44"/>
      <c r="J13" s="44"/>
      <c r="K13" s="29"/>
      <c r="L13" s="29"/>
      <c r="M13" s="29"/>
      <c r="N13" s="30" t="str">
        <f t="shared" si="0"/>
        <v>ممتاز</v>
      </c>
      <c r="O13" s="27">
        <f t="shared" si="1"/>
        <v>0</v>
      </c>
    </row>
    <row r="14" spans="8:18" ht="18" customHeight="1" thickTop="1" thickBot="1">
      <c r="H14" s="40">
        <v>10</v>
      </c>
      <c r="I14" s="44"/>
      <c r="J14" s="44"/>
      <c r="K14" s="29"/>
      <c r="L14" s="29"/>
      <c r="M14" s="29"/>
      <c r="N14" s="30" t="str">
        <f t="shared" si="0"/>
        <v>ممتاز</v>
      </c>
      <c r="O14" s="27">
        <f t="shared" si="1"/>
        <v>0</v>
      </c>
    </row>
    <row r="15" spans="8:18" ht="18" customHeight="1" thickTop="1" thickBot="1">
      <c r="H15" s="40">
        <v>11</v>
      </c>
      <c r="I15" s="44"/>
      <c r="J15" s="44"/>
      <c r="K15" s="29"/>
      <c r="L15" s="29"/>
      <c r="M15" s="29"/>
      <c r="N15" s="30" t="str">
        <f t="shared" si="0"/>
        <v>ممتاز</v>
      </c>
      <c r="O15" s="27">
        <f t="shared" si="1"/>
        <v>0</v>
      </c>
    </row>
    <row r="16" spans="8:18" ht="18" customHeight="1" thickTop="1" thickBot="1">
      <c r="H16" s="40">
        <v>12</v>
      </c>
      <c r="I16" s="44"/>
      <c r="J16" s="44"/>
      <c r="K16" s="29"/>
      <c r="L16" s="29"/>
      <c r="M16" s="29"/>
      <c r="N16" s="30" t="str">
        <f t="shared" si="0"/>
        <v>ممتاز</v>
      </c>
      <c r="O16" s="27">
        <f t="shared" si="1"/>
        <v>0</v>
      </c>
      <c r="Q16" s="14" t="s">
        <v>19</v>
      </c>
      <c r="R16" s="17">
        <f>MAX(O5:O40)</f>
        <v>0</v>
      </c>
    </row>
    <row r="17" spans="8:18" ht="18" customHeight="1" thickTop="1" thickBot="1">
      <c r="H17" s="40">
        <v>13</v>
      </c>
      <c r="I17" s="44"/>
      <c r="J17" s="44"/>
      <c r="K17" s="29"/>
      <c r="L17" s="29"/>
      <c r="M17" s="29"/>
      <c r="N17" s="30" t="str">
        <f t="shared" si="0"/>
        <v>ممتاز</v>
      </c>
      <c r="O17" s="27">
        <f t="shared" si="1"/>
        <v>0</v>
      </c>
    </row>
    <row r="18" spans="8:18" ht="18" customHeight="1" thickTop="1" thickBot="1">
      <c r="H18" s="40">
        <v>14</v>
      </c>
      <c r="I18" s="44"/>
      <c r="J18" s="44"/>
      <c r="K18" s="29"/>
      <c r="L18" s="29"/>
      <c r="M18" s="29"/>
      <c r="N18" s="30" t="str">
        <f t="shared" si="0"/>
        <v>ممتاز</v>
      </c>
      <c r="O18" s="27">
        <f t="shared" si="1"/>
        <v>0</v>
      </c>
      <c r="Q18" s="19" t="s">
        <v>20</v>
      </c>
      <c r="R18" s="20">
        <f>MIN(O5:O40)</f>
        <v>0</v>
      </c>
    </row>
    <row r="19" spans="8:18" ht="18" customHeight="1" thickTop="1" thickBot="1">
      <c r="H19" s="40">
        <v>15</v>
      </c>
      <c r="I19" s="44"/>
      <c r="J19" s="44"/>
      <c r="K19" s="29"/>
      <c r="L19" s="29"/>
      <c r="M19" s="29"/>
      <c r="N19" s="30" t="str">
        <f t="shared" si="0"/>
        <v>ممتاز</v>
      </c>
      <c r="O19" s="27">
        <f t="shared" si="1"/>
        <v>0</v>
      </c>
    </row>
    <row r="20" spans="8:18" ht="18" customHeight="1" thickTop="1" thickBot="1">
      <c r="H20" s="40">
        <v>16</v>
      </c>
      <c r="I20" s="44"/>
      <c r="J20" s="44"/>
      <c r="K20" s="29"/>
      <c r="L20" s="29"/>
      <c r="M20" s="29"/>
      <c r="N20" s="30" t="str">
        <f t="shared" si="0"/>
        <v>ممتاز</v>
      </c>
      <c r="O20" s="27">
        <f t="shared" si="1"/>
        <v>0</v>
      </c>
      <c r="Q20" s="33" t="s">
        <v>28</v>
      </c>
      <c r="R20" s="33">
        <f>COUNTIF(O5:O40,"&gt;=10")</f>
        <v>0</v>
      </c>
    </row>
    <row r="21" spans="8:18" ht="18" customHeight="1" thickTop="1" thickBot="1">
      <c r="H21" s="40">
        <v>17</v>
      </c>
      <c r="I21" s="44"/>
      <c r="J21" s="44"/>
      <c r="K21" s="29"/>
      <c r="L21" s="29"/>
      <c r="M21" s="29"/>
      <c r="N21" s="30" t="str">
        <f t="shared" si="0"/>
        <v>ممتاز</v>
      </c>
      <c r="O21" s="27">
        <f t="shared" si="1"/>
        <v>0</v>
      </c>
    </row>
    <row r="22" spans="8:18" ht="18" customHeight="1" thickTop="1" thickBot="1">
      <c r="H22" s="40">
        <v>18</v>
      </c>
      <c r="I22" s="44"/>
      <c r="J22" s="44"/>
      <c r="K22" s="29"/>
      <c r="L22" s="29"/>
      <c r="M22" s="29"/>
      <c r="N22" s="30" t="str">
        <f t="shared" si="0"/>
        <v>ممتاز</v>
      </c>
      <c r="O22" s="27">
        <f t="shared" si="1"/>
        <v>0</v>
      </c>
      <c r="Q22" s="39" t="s">
        <v>25</v>
      </c>
      <c r="R22" s="39">
        <f>COUNTIF(O5:O40,"&lt;10")</f>
        <v>36</v>
      </c>
    </row>
    <row r="23" spans="8:18" ht="18" customHeight="1" thickTop="1" thickBot="1">
      <c r="H23" s="40">
        <v>19</v>
      </c>
      <c r="I23" s="44"/>
      <c r="J23" s="44"/>
      <c r="K23" s="29"/>
      <c r="L23" s="29"/>
      <c r="M23" s="29"/>
      <c r="N23" s="30" t="str">
        <f t="shared" si="0"/>
        <v>ممتاز</v>
      </c>
      <c r="O23" s="27">
        <f t="shared" si="1"/>
        <v>0</v>
      </c>
    </row>
    <row r="24" spans="8:18" ht="18" customHeight="1" thickTop="1" thickBot="1">
      <c r="H24" s="40">
        <v>21</v>
      </c>
      <c r="I24" s="44"/>
      <c r="J24" s="44"/>
      <c r="K24" s="29"/>
      <c r="L24" s="29"/>
      <c r="M24" s="29"/>
      <c r="N24" s="30" t="str">
        <f t="shared" si="0"/>
        <v>ممتاز</v>
      </c>
      <c r="O24" s="27">
        <f t="shared" si="1"/>
        <v>0</v>
      </c>
    </row>
    <row r="25" spans="8:18" ht="18" customHeight="1" thickTop="1" thickBot="1">
      <c r="H25" s="40">
        <v>22</v>
      </c>
      <c r="I25" s="44"/>
      <c r="J25" s="44"/>
      <c r="K25" s="29"/>
      <c r="L25" s="29"/>
      <c r="M25" s="29"/>
      <c r="N25" s="30" t="str">
        <f t="shared" si="0"/>
        <v>ممتاز</v>
      </c>
      <c r="O25" s="27">
        <f t="shared" si="1"/>
        <v>0</v>
      </c>
    </row>
    <row r="26" spans="8:18" ht="18" customHeight="1" thickTop="1" thickBot="1">
      <c r="H26" s="40">
        <v>23</v>
      </c>
      <c r="I26" s="44"/>
      <c r="J26" s="44"/>
      <c r="K26" s="29"/>
      <c r="L26" s="29"/>
      <c r="M26" s="29"/>
      <c r="N26" s="30" t="str">
        <f t="shared" si="0"/>
        <v>ممتاز</v>
      </c>
      <c r="O26" s="27">
        <f t="shared" si="1"/>
        <v>0</v>
      </c>
    </row>
    <row r="27" spans="8:18" ht="18" customHeight="1" thickTop="1" thickBot="1">
      <c r="H27" s="40">
        <v>24</v>
      </c>
      <c r="I27" s="44"/>
      <c r="J27" s="44"/>
      <c r="K27" s="29"/>
      <c r="L27" s="29"/>
      <c r="M27" s="29"/>
      <c r="N27" s="30" t="str">
        <f t="shared" si="0"/>
        <v>ممتاز</v>
      </c>
      <c r="O27" s="27">
        <f t="shared" si="1"/>
        <v>0</v>
      </c>
    </row>
    <row r="28" spans="8:18" ht="18" customHeight="1" thickTop="1" thickBot="1">
      <c r="H28" s="40">
        <v>25</v>
      </c>
      <c r="I28" s="44"/>
      <c r="J28" s="44"/>
      <c r="K28" s="29"/>
      <c r="L28" s="29"/>
      <c r="M28" s="29"/>
      <c r="N28" s="30" t="str">
        <f t="shared" si="0"/>
        <v>ممتاز</v>
      </c>
      <c r="O28" s="27">
        <f t="shared" si="1"/>
        <v>0</v>
      </c>
    </row>
    <row r="29" spans="8:18" ht="18" customHeight="1" thickTop="1" thickBot="1">
      <c r="H29" s="40">
        <v>26</v>
      </c>
      <c r="I29" s="44"/>
      <c r="J29" s="44"/>
      <c r="K29" s="29"/>
      <c r="L29" s="29"/>
      <c r="M29" s="29"/>
      <c r="N29" s="30" t="str">
        <f t="shared" si="0"/>
        <v>ممتاز</v>
      </c>
      <c r="O29" s="27">
        <f t="shared" si="1"/>
        <v>0</v>
      </c>
    </row>
    <row r="30" spans="8:18" ht="18" customHeight="1" thickTop="1" thickBot="1">
      <c r="H30" s="40">
        <v>27</v>
      </c>
      <c r="I30" s="44"/>
      <c r="J30" s="44"/>
      <c r="K30" s="29"/>
      <c r="L30" s="29"/>
      <c r="M30" s="29"/>
      <c r="N30" s="30" t="str">
        <f t="shared" si="0"/>
        <v>ممتاز</v>
      </c>
      <c r="O30" s="27">
        <f t="shared" si="1"/>
        <v>0</v>
      </c>
    </row>
    <row r="31" spans="8:18" ht="18" customHeight="1" thickTop="1" thickBot="1">
      <c r="H31" s="40">
        <v>28</v>
      </c>
      <c r="I31" s="44"/>
      <c r="J31" s="44"/>
      <c r="K31" s="29"/>
      <c r="L31" s="29"/>
      <c r="M31" s="29"/>
      <c r="N31" s="30" t="str">
        <f t="shared" si="0"/>
        <v>ممتاز</v>
      </c>
      <c r="O31" s="27">
        <f t="shared" si="1"/>
        <v>0</v>
      </c>
    </row>
    <row r="32" spans="8:18" ht="18" customHeight="1" thickTop="1" thickBot="1">
      <c r="H32" s="40">
        <v>29</v>
      </c>
      <c r="I32" s="44"/>
      <c r="J32" s="44"/>
      <c r="K32" s="29"/>
      <c r="L32" s="29"/>
      <c r="M32" s="29"/>
      <c r="N32" s="30" t="str">
        <f t="shared" si="0"/>
        <v>ممتاز</v>
      </c>
      <c r="O32" s="27">
        <f t="shared" si="1"/>
        <v>0</v>
      </c>
    </row>
    <row r="33" spans="8:15" ht="18" customHeight="1" thickTop="1" thickBot="1">
      <c r="H33" s="40">
        <v>30</v>
      </c>
      <c r="I33" s="44"/>
      <c r="J33" s="44"/>
      <c r="K33" s="29"/>
      <c r="L33" s="29"/>
      <c r="M33" s="29"/>
      <c r="N33" s="30" t="str">
        <f t="shared" si="0"/>
        <v>ممتاز</v>
      </c>
      <c r="O33" s="27">
        <f t="shared" si="1"/>
        <v>0</v>
      </c>
    </row>
    <row r="34" spans="8:15" ht="18" customHeight="1" thickTop="1" thickBot="1">
      <c r="H34" s="40">
        <v>31</v>
      </c>
      <c r="I34" s="44"/>
      <c r="J34" s="44"/>
      <c r="K34" s="29"/>
      <c r="L34" s="29"/>
      <c r="M34" s="29"/>
      <c r="N34" s="30" t="str">
        <f t="shared" si="0"/>
        <v>ممتاز</v>
      </c>
      <c r="O34" s="27">
        <f t="shared" si="1"/>
        <v>0</v>
      </c>
    </row>
    <row r="35" spans="8:15" ht="18" customHeight="1" thickTop="1" thickBot="1">
      <c r="H35" s="40">
        <v>32</v>
      </c>
      <c r="I35" s="44"/>
      <c r="J35" s="44"/>
      <c r="K35" s="29"/>
      <c r="L35" s="29"/>
      <c r="M35" s="29"/>
      <c r="N35" s="30" t="str">
        <f t="shared" si="0"/>
        <v>ممتاز</v>
      </c>
      <c r="O35" s="27">
        <f t="shared" si="1"/>
        <v>0</v>
      </c>
    </row>
    <row r="36" spans="8:15" ht="18" customHeight="1" thickTop="1" thickBot="1">
      <c r="H36" s="40">
        <v>33</v>
      </c>
      <c r="I36" s="44"/>
      <c r="J36" s="44"/>
      <c r="K36" s="29"/>
      <c r="L36" s="29"/>
      <c r="M36" s="29"/>
      <c r="N36" s="30" t="str">
        <f t="shared" si="0"/>
        <v>ممتاز</v>
      </c>
      <c r="O36" s="27">
        <f t="shared" si="1"/>
        <v>0</v>
      </c>
    </row>
    <row r="37" spans="8:15" ht="18" customHeight="1" thickTop="1" thickBot="1">
      <c r="H37" s="40">
        <v>34</v>
      </c>
      <c r="I37" s="44"/>
      <c r="J37" s="44"/>
      <c r="K37" s="29"/>
      <c r="L37" s="29"/>
      <c r="M37" s="29"/>
      <c r="N37" s="30" t="str">
        <f t="shared" si="0"/>
        <v>ممتاز</v>
      </c>
      <c r="O37" s="27">
        <f t="shared" si="1"/>
        <v>0</v>
      </c>
    </row>
    <row r="38" spans="8:15" ht="18" customHeight="1" thickTop="1" thickBot="1">
      <c r="H38" s="40">
        <v>35</v>
      </c>
      <c r="I38" s="44"/>
      <c r="J38" s="44"/>
      <c r="K38" s="29"/>
      <c r="L38" s="29"/>
      <c r="M38" s="29"/>
      <c r="N38" s="30" t="str">
        <f t="shared" si="0"/>
        <v>ممتاز</v>
      </c>
      <c r="O38" s="27">
        <f t="shared" si="1"/>
        <v>0</v>
      </c>
    </row>
    <row r="39" spans="8:15" ht="18" customHeight="1" thickTop="1" thickBot="1">
      <c r="H39" s="40">
        <v>36</v>
      </c>
      <c r="I39" s="44"/>
      <c r="J39" s="44"/>
      <c r="K39" s="29"/>
      <c r="L39" s="29"/>
      <c r="M39" s="29"/>
      <c r="N39" s="30" t="str">
        <f t="shared" si="0"/>
        <v>ممتاز</v>
      </c>
      <c r="O39" s="27">
        <f t="shared" si="1"/>
        <v>0</v>
      </c>
    </row>
    <row r="40" spans="8:15" ht="18" customHeight="1" thickTop="1" thickBot="1">
      <c r="H40" s="40">
        <v>37</v>
      </c>
      <c r="I40" s="44"/>
      <c r="J40" s="44"/>
      <c r="K40" s="29"/>
      <c r="L40" s="29"/>
      <c r="M40" s="29"/>
      <c r="N40" s="30" t="str">
        <f t="shared" si="0"/>
        <v>ممتاز</v>
      </c>
      <c r="O40" s="27">
        <f t="shared" si="1"/>
        <v>0</v>
      </c>
    </row>
    <row r="41" spans="8:15" ht="18" customHeight="1" thickTop="1">
      <c r="N41" s="10"/>
      <c r="O41" s="9"/>
    </row>
    <row r="43" spans="8:15" ht="18" customHeight="1">
      <c r="N43" s="13" t="s">
        <v>18</v>
      </c>
      <c r="O43" s="18">
        <f>AVERAGE(O5:O42)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Q43"/>
  <sheetViews>
    <sheetView rightToLeft="1" topLeftCell="A31" zoomScaleNormal="100" workbookViewId="0">
      <selection activeCell="G40" sqref="G3:K40"/>
    </sheetView>
  </sheetViews>
  <sheetFormatPr defaultColWidth="10.5703125" defaultRowHeight="24" customHeight="1"/>
  <cols>
    <col min="8" max="8" width="11.28515625" bestFit="1" customWidth="1"/>
    <col min="9" max="9" width="12.140625" bestFit="1" customWidth="1"/>
    <col min="12" max="12" width="16.42578125" customWidth="1"/>
    <col min="16" max="16" width="15.5703125" bestFit="1" customWidth="1"/>
  </cols>
  <sheetData>
    <row r="1" spans="6:17" ht="24" customHeight="1" thickBot="1"/>
    <row r="2" spans="6:17" ht="24" customHeight="1" thickTop="1" thickBot="1">
      <c r="F2" s="25" t="s">
        <v>23</v>
      </c>
      <c r="G2" s="25" t="s">
        <v>6</v>
      </c>
      <c r="H2" s="25" t="s">
        <v>5</v>
      </c>
      <c r="I2" s="25" t="s">
        <v>1</v>
      </c>
      <c r="J2" s="25" t="s">
        <v>2</v>
      </c>
      <c r="K2" s="26" t="s">
        <v>4</v>
      </c>
      <c r="L2" s="21" t="s">
        <v>3</v>
      </c>
      <c r="M2" s="21" t="s">
        <v>0</v>
      </c>
    </row>
    <row r="3" spans="6:17" ht="24" customHeight="1" thickTop="1" thickBot="1">
      <c r="F3" s="31">
        <v>1</v>
      </c>
      <c r="G3" s="50"/>
      <c r="H3" s="50"/>
      <c r="I3" s="29"/>
      <c r="J3" s="29"/>
      <c r="K3" s="29"/>
      <c r="L3" s="30" t="str">
        <f t="shared" ref="L3:L13" si="0">IF(AND(M3&gt;=0,M3&lt;7),"نتائج غير مرضية",IF(AND(M3&gt;=7,M3&lt;10),"نتائج دون الوسط",IF(AND(M3&gt;=10,M3&lt;12),"نتائج مقبولة",IF(AND(M3&gt;=12,M3&lt;14),"نتائج حسنة",IF(AND(M3&gt;=14,M3&lt;15),"نتائج جيدة",IF(AND(M3&gt;=15,M3&lt;17),"نتائج جيدة جدا","ممتاز"))))))</f>
        <v>نتائج غير مرضية</v>
      </c>
      <c r="M3" s="27">
        <f>(K3*3+J3+I3)/5</f>
        <v>0</v>
      </c>
    </row>
    <row r="4" spans="6:17" ht="24" customHeight="1" thickTop="1" thickBot="1">
      <c r="F4" s="31">
        <v>2</v>
      </c>
      <c r="G4" s="50"/>
      <c r="H4" s="50"/>
      <c r="I4" s="29"/>
      <c r="J4" s="29"/>
      <c r="K4" s="29"/>
      <c r="L4" s="30" t="str">
        <f t="shared" si="0"/>
        <v>نتائج غير مرضية</v>
      </c>
      <c r="M4" s="27">
        <f t="shared" ref="M4:M40" si="1">(K4*3+J4+I4)/5</f>
        <v>0</v>
      </c>
    </row>
    <row r="5" spans="6:17" ht="24" customHeight="1" thickTop="1" thickBot="1">
      <c r="F5" s="31">
        <v>3</v>
      </c>
      <c r="G5" s="50"/>
      <c r="H5" s="50"/>
      <c r="I5" s="29"/>
      <c r="J5" s="29"/>
      <c r="K5" s="29"/>
      <c r="L5" s="30" t="str">
        <f t="shared" si="0"/>
        <v>نتائج غير مرضية</v>
      </c>
      <c r="M5" s="27">
        <f t="shared" si="1"/>
        <v>0</v>
      </c>
    </row>
    <row r="6" spans="6:17" ht="24" customHeight="1" thickTop="1" thickBot="1">
      <c r="F6" s="31">
        <v>4</v>
      </c>
      <c r="G6" s="50"/>
      <c r="H6" s="50"/>
      <c r="I6" s="29"/>
      <c r="J6" s="29"/>
      <c r="K6" s="29"/>
      <c r="L6" s="30" t="str">
        <f t="shared" si="0"/>
        <v>نتائج غير مرضية</v>
      </c>
      <c r="M6" s="27">
        <f t="shared" si="1"/>
        <v>0</v>
      </c>
    </row>
    <row r="7" spans="6:17" ht="24" customHeight="1" thickTop="1" thickBot="1">
      <c r="F7" s="31">
        <v>5</v>
      </c>
      <c r="G7" s="50"/>
      <c r="H7" s="50"/>
      <c r="I7" s="29"/>
      <c r="J7" s="29"/>
      <c r="K7" s="29"/>
      <c r="L7" s="30" t="str">
        <f t="shared" si="0"/>
        <v>نتائج غير مرضية</v>
      </c>
      <c r="M7" s="27">
        <f t="shared" si="1"/>
        <v>0</v>
      </c>
    </row>
    <row r="8" spans="6:17" ht="24" customHeight="1" thickTop="1" thickBot="1">
      <c r="F8" s="31">
        <v>6</v>
      </c>
      <c r="G8" s="50"/>
      <c r="H8" s="50"/>
      <c r="I8" s="29"/>
      <c r="J8" s="29"/>
      <c r="K8" s="29"/>
      <c r="L8" s="30" t="str">
        <f t="shared" si="0"/>
        <v>نتائج غير مرضية</v>
      </c>
      <c r="M8" s="27">
        <f t="shared" si="1"/>
        <v>0</v>
      </c>
      <c r="N8" s="11"/>
      <c r="P8" s="14" t="s">
        <v>19</v>
      </c>
      <c r="Q8" s="17">
        <f>MAX(M3:M40)</f>
        <v>0</v>
      </c>
    </row>
    <row r="9" spans="6:17" ht="24" customHeight="1" thickTop="1" thickBot="1">
      <c r="F9" s="31">
        <v>7</v>
      </c>
      <c r="G9" s="50"/>
      <c r="H9" s="50"/>
      <c r="I9" s="29"/>
      <c r="J9" s="29"/>
      <c r="K9" s="29"/>
      <c r="L9" s="30" t="str">
        <f t="shared" si="0"/>
        <v>نتائج غير مرضية</v>
      </c>
      <c r="M9" s="27">
        <f t="shared" si="1"/>
        <v>0</v>
      </c>
      <c r="P9" s="12"/>
      <c r="Q9" s="12"/>
    </row>
    <row r="10" spans="6:17" ht="24" customHeight="1" thickTop="1" thickBot="1">
      <c r="F10" s="31">
        <v>8</v>
      </c>
      <c r="G10" s="50"/>
      <c r="H10" s="50"/>
      <c r="I10" s="29"/>
      <c r="J10" s="29"/>
      <c r="K10" s="29"/>
      <c r="L10" s="30" t="str">
        <f t="shared" si="0"/>
        <v>نتائج غير مرضية</v>
      </c>
      <c r="M10" s="27">
        <f t="shared" si="1"/>
        <v>0</v>
      </c>
      <c r="P10" s="13" t="s">
        <v>20</v>
      </c>
      <c r="Q10" s="18">
        <f>MIN(M3:M40)</f>
        <v>0</v>
      </c>
    </row>
    <row r="11" spans="6:17" ht="24" customHeight="1" thickTop="1" thickBot="1">
      <c r="F11" s="31">
        <v>9</v>
      </c>
      <c r="G11" s="50"/>
      <c r="H11" s="50"/>
      <c r="I11" s="29"/>
      <c r="J11" s="29"/>
      <c r="K11" s="29"/>
      <c r="L11" s="30" t="str">
        <f t="shared" si="0"/>
        <v>نتائج غير مرضية</v>
      </c>
      <c r="M11" s="27">
        <f t="shared" si="1"/>
        <v>0</v>
      </c>
    </row>
    <row r="12" spans="6:17" ht="24" customHeight="1" thickTop="1" thickBot="1">
      <c r="F12" s="31">
        <v>10</v>
      </c>
      <c r="G12" s="50"/>
      <c r="H12" s="50"/>
      <c r="I12" s="29"/>
      <c r="J12" s="29"/>
      <c r="K12" s="29"/>
      <c r="L12" s="30" t="str">
        <f t="shared" si="0"/>
        <v>نتائج غير مرضية</v>
      </c>
      <c r="M12" s="27">
        <f t="shared" si="1"/>
        <v>0</v>
      </c>
      <c r="P12" s="33" t="s">
        <v>27</v>
      </c>
      <c r="Q12" s="33">
        <f>COUNTIF(M3:M40,"&gt;=10")</f>
        <v>0</v>
      </c>
    </row>
    <row r="13" spans="6:17" ht="24" customHeight="1" thickTop="1" thickBot="1">
      <c r="F13" s="31">
        <v>11</v>
      </c>
      <c r="G13" s="50"/>
      <c r="H13" s="50"/>
      <c r="I13" s="29"/>
      <c r="J13" s="29"/>
      <c r="K13" s="29"/>
      <c r="L13" s="30" t="str">
        <f t="shared" si="0"/>
        <v>نتائج غير مرضية</v>
      </c>
      <c r="M13" s="27">
        <f t="shared" si="1"/>
        <v>0</v>
      </c>
    </row>
    <row r="14" spans="6:17" ht="24" customHeight="1" thickTop="1" thickBot="1">
      <c r="F14" s="31">
        <v>12</v>
      </c>
      <c r="G14" s="50"/>
      <c r="H14" s="50"/>
      <c r="I14" s="29"/>
      <c r="J14" s="29"/>
      <c r="K14" s="29"/>
      <c r="L14" s="30" t="str">
        <f>IF(AND(M14&gt;=0,M14&lt;7),"نتائج غير مرضية",IF(AND(M14&gt;=7,M14&lt;10),"نتائج دون الوسط",IF(AND(M14&gt;=10,M14&lt;12),"نتائج مقبولة",IF(AND(M14&gt;=12,M14&lt;14),"نتائج حسنة",IF(AND(M14&gt;=14,M14&lt;15),"نتائج جيدة",IF(AND(M14&gt;=15,M14&lt;17),"نتائج جيدة جدا","ممتاز"))))))</f>
        <v>نتائج غير مرضية</v>
      </c>
      <c r="M14" s="27">
        <f t="shared" si="1"/>
        <v>0</v>
      </c>
      <c r="P14" s="39" t="s">
        <v>25</v>
      </c>
      <c r="Q14" s="39">
        <f>COUNTIF(M3:M40,"&lt;10")</f>
        <v>38</v>
      </c>
    </row>
    <row r="15" spans="6:17" ht="24" customHeight="1" thickTop="1" thickBot="1">
      <c r="F15" s="31">
        <v>13</v>
      </c>
      <c r="G15" s="50"/>
      <c r="H15" s="50"/>
      <c r="I15" s="29"/>
      <c r="J15" s="29"/>
      <c r="K15" s="29"/>
      <c r="L15" s="30" t="str">
        <f t="shared" ref="L15:L40" si="2">IF(AND(M15&gt;=0,M15&lt;7),"نتائج غير مرضية",IF(AND(M15&gt;=7,M15&lt;10),"نتائج دون الوسط",IF(AND(M15&gt;=10,M15&lt;12),"نتائج مقبولة",IF(AND(M15&gt;=12,M15&lt;14),"نتائج حسنة",IF(AND(M15&gt;=14,M15&lt;15),"نتائج جيدة",IF(AND(M15&gt;=15,M15&lt;17),"نتائج جيدة جدا","ممتاز"))))))</f>
        <v>نتائج غير مرضية</v>
      </c>
      <c r="M15" s="27">
        <f t="shared" si="1"/>
        <v>0</v>
      </c>
    </row>
    <row r="16" spans="6:17" ht="24" customHeight="1" thickTop="1" thickBot="1">
      <c r="F16" s="31">
        <v>14</v>
      </c>
      <c r="G16" s="50"/>
      <c r="H16" s="50"/>
      <c r="I16" s="29"/>
      <c r="J16" s="29"/>
      <c r="K16" s="29"/>
      <c r="L16" s="30" t="str">
        <f t="shared" si="2"/>
        <v>نتائج غير مرضية</v>
      </c>
      <c r="M16" s="27">
        <f t="shared" si="1"/>
        <v>0</v>
      </c>
    </row>
    <row r="17" spans="6:13" ht="24" customHeight="1" thickTop="1" thickBot="1">
      <c r="F17" s="31">
        <v>15</v>
      </c>
      <c r="G17" s="50"/>
      <c r="H17" s="50"/>
      <c r="I17" s="29"/>
      <c r="J17" s="29"/>
      <c r="K17" s="29"/>
      <c r="L17" s="30" t="str">
        <f t="shared" si="2"/>
        <v>نتائج غير مرضية</v>
      </c>
      <c r="M17" s="27">
        <f t="shared" si="1"/>
        <v>0</v>
      </c>
    </row>
    <row r="18" spans="6:13" ht="24" customHeight="1" thickTop="1" thickBot="1">
      <c r="F18" s="31">
        <v>16</v>
      </c>
      <c r="G18" s="50"/>
      <c r="H18" s="50"/>
      <c r="I18" s="29"/>
      <c r="J18" s="29"/>
      <c r="K18" s="29"/>
      <c r="L18" s="30" t="str">
        <f t="shared" si="2"/>
        <v>نتائج غير مرضية</v>
      </c>
      <c r="M18" s="27">
        <f t="shared" si="1"/>
        <v>0</v>
      </c>
    </row>
    <row r="19" spans="6:13" ht="24" customHeight="1" thickTop="1" thickBot="1">
      <c r="F19" s="31">
        <v>17</v>
      </c>
      <c r="G19" s="50"/>
      <c r="H19" s="50"/>
      <c r="I19" s="29"/>
      <c r="J19" s="29"/>
      <c r="K19" s="29"/>
      <c r="L19" s="30" t="str">
        <f t="shared" si="2"/>
        <v>نتائج غير مرضية</v>
      </c>
      <c r="M19" s="27">
        <f t="shared" si="1"/>
        <v>0</v>
      </c>
    </row>
    <row r="20" spans="6:13" ht="24" customHeight="1" thickTop="1" thickBot="1">
      <c r="F20" s="31">
        <v>18</v>
      </c>
      <c r="G20" s="50"/>
      <c r="H20" s="50"/>
      <c r="I20" s="29"/>
      <c r="J20" s="29"/>
      <c r="K20" s="29"/>
      <c r="L20" s="30" t="str">
        <f t="shared" si="2"/>
        <v>نتائج غير مرضية</v>
      </c>
      <c r="M20" s="27">
        <f t="shared" si="1"/>
        <v>0</v>
      </c>
    </row>
    <row r="21" spans="6:13" ht="24" customHeight="1" thickTop="1" thickBot="1">
      <c r="F21" s="31">
        <v>19</v>
      </c>
      <c r="G21" s="50"/>
      <c r="H21" s="50"/>
      <c r="I21" s="29"/>
      <c r="J21" s="29"/>
      <c r="K21" s="29"/>
      <c r="L21" s="30" t="str">
        <f t="shared" si="2"/>
        <v>نتائج غير مرضية</v>
      </c>
      <c r="M21" s="27">
        <f t="shared" si="1"/>
        <v>0</v>
      </c>
    </row>
    <row r="22" spans="6:13" ht="24" customHeight="1" thickTop="1" thickBot="1">
      <c r="F22" s="31">
        <v>20</v>
      </c>
      <c r="G22" s="50"/>
      <c r="H22" s="50"/>
      <c r="I22" s="29"/>
      <c r="J22" s="29"/>
      <c r="K22" s="29"/>
      <c r="L22" s="30" t="str">
        <f t="shared" si="2"/>
        <v>نتائج غير مرضية</v>
      </c>
      <c r="M22" s="27">
        <f t="shared" si="1"/>
        <v>0</v>
      </c>
    </row>
    <row r="23" spans="6:13" ht="24" customHeight="1" thickTop="1" thickBot="1">
      <c r="F23" s="31">
        <v>21</v>
      </c>
      <c r="G23" s="50"/>
      <c r="H23" s="50"/>
      <c r="I23" s="29"/>
      <c r="J23" s="29"/>
      <c r="K23" s="29"/>
      <c r="L23" s="30" t="str">
        <f t="shared" si="2"/>
        <v>نتائج غير مرضية</v>
      </c>
      <c r="M23" s="27">
        <f t="shared" si="1"/>
        <v>0</v>
      </c>
    </row>
    <row r="24" spans="6:13" ht="24" customHeight="1" thickTop="1" thickBot="1">
      <c r="F24" s="31">
        <v>22</v>
      </c>
      <c r="G24" s="50"/>
      <c r="H24" s="50"/>
      <c r="I24" s="29"/>
      <c r="J24" s="29"/>
      <c r="K24" s="29"/>
      <c r="L24" s="30" t="str">
        <f t="shared" si="2"/>
        <v>نتائج غير مرضية</v>
      </c>
      <c r="M24" s="27">
        <f t="shared" si="1"/>
        <v>0</v>
      </c>
    </row>
    <row r="25" spans="6:13" ht="24" customHeight="1" thickTop="1" thickBot="1">
      <c r="F25" s="31">
        <v>23</v>
      </c>
      <c r="G25" s="50"/>
      <c r="H25" s="50"/>
      <c r="I25" s="29"/>
      <c r="J25" s="29"/>
      <c r="K25" s="29"/>
      <c r="L25" s="30" t="str">
        <f t="shared" si="2"/>
        <v>نتائج غير مرضية</v>
      </c>
      <c r="M25" s="27">
        <f t="shared" si="1"/>
        <v>0</v>
      </c>
    </row>
    <row r="26" spans="6:13" ht="24" customHeight="1" thickTop="1" thickBot="1">
      <c r="F26" s="31">
        <v>24</v>
      </c>
      <c r="G26" s="50"/>
      <c r="H26" s="50"/>
      <c r="I26" s="29"/>
      <c r="J26" s="29"/>
      <c r="K26" s="29"/>
      <c r="L26" s="30" t="str">
        <f t="shared" si="2"/>
        <v>نتائج غير مرضية</v>
      </c>
      <c r="M26" s="27">
        <f t="shared" si="1"/>
        <v>0</v>
      </c>
    </row>
    <row r="27" spans="6:13" ht="24" customHeight="1" thickTop="1" thickBot="1">
      <c r="F27" s="31">
        <v>25</v>
      </c>
      <c r="G27" s="50"/>
      <c r="H27" s="50"/>
      <c r="I27" s="29"/>
      <c r="J27" s="29"/>
      <c r="K27" s="29"/>
      <c r="L27" s="30" t="str">
        <f t="shared" si="2"/>
        <v>نتائج غير مرضية</v>
      </c>
      <c r="M27" s="27">
        <f t="shared" si="1"/>
        <v>0</v>
      </c>
    </row>
    <row r="28" spans="6:13" ht="24" customHeight="1" thickTop="1" thickBot="1">
      <c r="F28" s="31">
        <v>26</v>
      </c>
      <c r="G28" s="50"/>
      <c r="H28" s="50"/>
      <c r="I28" s="29"/>
      <c r="J28" s="29"/>
      <c r="K28" s="29"/>
      <c r="L28" s="30" t="str">
        <f t="shared" si="2"/>
        <v>نتائج غير مرضية</v>
      </c>
      <c r="M28" s="27">
        <f t="shared" si="1"/>
        <v>0</v>
      </c>
    </row>
    <row r="29" spans="6:13" ht="24" customHeight="1" thickTop="1" thickBot="1">
      <c r="F29" s="31">
        <v>27</v>
      </c>
      <c r="G29" s="50"/>
      <c r="H29" s="50"/>
      <c r="I29" s="29"/>
      <c r="J29" s="29"/>
      <c r="K29" s="29"/>
      <c r="L29" s="30" t="str">
        <f t="shared" si="2"/>
        <v>نتائج غير مرضية</v>
      </c>
      <c r="M29" s="27">
        <f t="shared" si="1"/>
        <v>0</v>
      </c>
    </row>
    <row r="30" spans="6:13" ht="24" customHeight="1" thickTop="1" thickBot="1">
      <c r="F30" s="31">
        <v>28</v>
      </c>
      <c r="G30" s="50"/>
      <c r="H30" s="50"/>
      <c r="I30" s="29"/>
      <c r="J30" s="29"/>
      <c r="K30" s="29"/>
      <c r="L30" s="30" t="str">
        <f t="shared" si="2"/>
        <v>نتائج غير مرضية</v>
      </c>
      <c r="M30" s="27">
        <f t="shared" si="1"/>
        <v>0</v>
      </c>
    </row>
    <row r="31" spans="6:13" ht="24" customHeight="1" thickTop="1" thickBot="1">
      <c r="F31" s="31">
        <v>29</v>
      </c>
      <c r="G31" s="50"/>
      <c r="H31" s="50"/>
      <c r="I31" s="29"/>
      <c r="J31" s="29"/>
      <c r="K31" s="29"/>
      <c r="L31" s="30" t="str">
        <f t="shared" si="2"/>
        <v>نتائج غير مرضية</v>
      </c>
      <c r="M31" s="27">
        <f t="shared" si="1"/>
        <v>0</v>
      </c>
    </row>
    <row r="32" spans="6:13" ht="24" customHeight="1" thickTop="1" thickBot="1">
      <c r="F32" s="31">
        <v>30</v>
      </c>
      <c r="G32" s="50"/>
      <c r="H32" s="50"/>
      <c r="I32" s="29"/>
      <c r="J32" s="29"/>
      <c r="K32" s="29"/>
      <c r="L32" s="30" t="str">
        <f t="shared" si="2"/>
        <v>نتائج غير مرضية</v>
      </c>
      <c r="M32" s="27">
        <f t="shared" si="1"/>
        <v>0</v>
      </c>
    </row>
    <row r="33" spans="6:15" ht="24" customHeight="1" thickTop="1" thickBot="1">
      <c r="F33" s="31">
        <v>31</v>
      </c>
      <c r="G33" s="50"/>
      <c r="H33" s="50"/>
      <c r="I33" s="29"/>
      <c r="J33" s="29"/>
      <c r="K33" s="29"/>
      <c r="L33" s="30" t="str">
        <f t="shared" si="2"/>
        <v>نتائج غير مرضية</v>
      </c>
      <c r="M33" s="27">
        <f t="shared" si="1"/>
        <v>0</v>
      </c>
    </row>
    <row r="34" spans="6:15" ht="24" customHeight="1" thickTop="1" thickBot="1">
      <c r="F34" s="31">
        <v>32</v>
      </c>
      <c r="G34" s="50"/>
      <c r="H34" s="50"/>
      <c r="I34" s="29"/>
      <c r="J34" s="29"/>
      <c r="K34" s="29"/>
      <c r="L34" s="30" t="str">
        <f t="shared" si="2"/>
        <v>نتائج غير مرضية</v>
      </c>
      <c r="M34" s="27">
        <f t="shared" si="1"/>
        <v>0</v>
      </c>
    </row>
    <row r="35" spans="6:15" ht="24" customHeight="1" thickTop="1" thickBot="1">
      <c r="F35" s="31">
        <v>33</v>
      </c>
      <c r="G35" s="50"/>
      <c r="H35" s="50"/>
      <c r="I35" s="29"/>
      <c r="J35" s="29"/>
      <c r="K35" s="29"/>
      <c r="L35" s="30" t="str">
        <f t="shared" si="2"/>
        <v>نتائج غير مرضية</v>
      </c>
      <c r="M35" s="27">
        <f t="shared" si="1"/>
        <v>0</v>
      </c>
    </row>
    <row r="36" spans="6:15" ht="24" customHeight="1" thickTop="1" thickBot="1">
      <c r="F36" s="31">
        <v>34</v>
      </c>
      <c r="G36" s="50"/>
      <c r="H36" s="50"/>
      <c r="I36" s="29"/>
      <c r="J36" s="29"/>
      <c r="K36" s="29"/>
      <c r="L36" s="30" t="str">
        <f t="shared" si="2"/>
        <v>نتائج غير مرضية</v>
      </c>
      <c r="M36" s="27">
        <f t="shared" si="1"/>
        <v>0</v>
      </c>
      <c r="O36" s="1"/>
    </row>
    <row r="37" spans="6:15" ht="24" customHeight="1" thickTop="1" thickBot="1">
      <c r="F37" s="31">
        <v>35</v>
      </c>
      <c r="G37" s="50"/>
      <c r="H37" s="50"/>
      <c r="I37" s="29"/>
      <c r="J37" s="29"/>
      <c r="K37" s="29"/>
      <c r="L37" s="30" t="str">
        <f t="shared" si="2"/>
        <v>نتائج غير مرضية</v>
      </c>
      <c r="M37" s="27">
        <f t="shared" si="1"/>
        <v>0</v>
      </c>
    </row>
    <row r="38" spans="6:15" ht="24" customHeight="1" thickTop="1" thickBot="1">
      <c r="F38" s="31">
        <v>36</v>
      </c>
      <c r="G38" s="50"/>
      <c r="H38" s="50"/>
      <c r="I38" s="29"/>
      <c r="J38" s="29"/>
      <c r="K38" s="29"/>
      <c r="L38" s="30" t="str">
        <f t="shared" si="2"/>
        <v>نتائج غير مرضية</v>
      </c>
      <c r="M38" s="27">
        <f t="shared" si="1"/>
        <v>0</v>
      </c>
    </row>
    <row r="39" spans="6:15" ht="24" customHeight="1" thickTop="1" thickBot="1">
      <c r="F39" s="31">
        <v>37</v>
      </c>
      <c r="G39" s="50"/>
      <c r="H39" s="50"/>
      <c r="I39" s="29"/>
      <c r="J39" s="29"/>
      <c r="K39" s="29"/>
      <c r="L39" s="30" t="str">
        <f t="shared" si="2"/>
        <v>نتائج غير مرضية</v>
      </c>
      <c r="M39" s="27">
        <f t="shared" si="1"/>
        <v>0</v>
      </c>
    </row>
    <row r="40" spans="6:15" ht="24" customHeight="1" thickTop="1" thickBot="1">
      <c r="F40" s="31">
        <v>38</v>
      </c>
      <c r="G40" s="50"/>
      <c r="H40" s="50"/>
      <c r="I40" s="29"/>
      <c r="J40" s="29"/>
      <c r="K40" s="29"/>
      <c r="L40" s="30" t="str">
        <f t="shared" si="2"/>
        <v>نتائج غير مرضية</v>
      </c>
      <c r="M40" s="27">
        <f t="shared" si="1"/>
        <v>0</v>
      </c>
    </row>
    <row r="41" spans="6:15" ht="24" customHeight="1" thickTop="1">
      <c r="G41" s="24"/>
      <c r="H41" s="24"/>
      <c r="I41" s="5"/>
      <c r="J41" s="5"/>
      <c r="K41" s="5"/>
      <c r="L41" s="5"/>
      <c r="M41" s="4"/>
    </row>
    <row r="42" spans="6:15" ht="24" customHeight="1">
      <c r="L42" s="28" t="s">
        <v>18</v>
      </c>
      <c r="M42" s="18">
        <f>AVERAGE(M3:M40)</f>
        <v>0</v>
      </c>
    </row>
    <row r="43" spans="6:15" ht="24" customHeight="1">
      <c r="O43" s="23"/>
    </row>
  </sheetData>
  <sheetProtection algorithmName="SHA-512" hashValue="Y99mwL2Z2WDEW4l+LzcSZijw/XkqeZlt4EsB7euyZJctZ7X70YH4nfTmBeP7cMYclIRPkM82G72qpG/VjNAMGA==" saltValue="9UfnPRWBbC80/0SGNTBJDA==" spinCount="100000" sheet="1" objects="1" scenarios="1"/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P40"/>
  <sheetViews>
    <sheetView rightToLeft="1" topLeftCell="A31" zoomScaleNormal="100" workbookViewId="0">
      <selection activeCell="G39" sqref="G4:K39"/>
    </sheetView>
  </sheetViews>
  <sheetFormatPr defaultColWidth="12.28515625" defaultRowHeight="27.75" customHeight="1"/>
  <cols>
    <col min="12" max="12" width="13.140625" customWidth="1"/>
    <col min="15" max="15" width="15.5703125" bestFit="1" customWidth="1"/>
  </cols>
  <sheetData>
    <row r="2" spans="6:16" ht="27.75" customHeight="1" thickBot="1"/>
    <row r="3" spans="6:16" ht="27.75" customHeight="1" thickTop="1" thickBot="1">
      <c r="F3" s="21" t="s">
        <v>23</v>
      </c>
      <c r="G3" s="21" t="s">
        <v>6</v>
      </c>
      <c r="H3" s="21" t="s">
        <v>5</v>
      </c>
      <c r="I3" s="21" t="s">
        <v>1</v>
      </c>
      <c r="J3" s="21" t="s">
        <v>2</v>
      </c>
      <c r="K3" s="22" t="s">
        <v>4</v>
      </c>
      <c r="L3" s="21" t="s">
        <v>3</v>
      </c>
      <c r="M3" s="21" t="s">
        <v>0</v>
      </c>
    </row>
    <row r="4" spans="6:16" ht="27.75" customHeight="1" thickTop="1" thickBot="1">
      <c r="F4" s="31">
        <v>1</v>
      </c>
      <c r="G4" s="50"/>
      <c r="H4" s="50"/>
      <c r="I4" s="29"/>
      <c r="J4" s="29"/>
      <c r="K4" s="29"/>
      <c r="L4" s="30" t="str">
        <f>IF(AND(M4&gt;=0,M4&lt;7),"نتائج غير مرضية",IF(AND(M4&gt;=7,M4&lt;10),"نتائج دون الوسط",IF(AND(M4&gt;=10,M4&lt;12),"نتائج مقبولة",IF(AND(M4&gt;=12,M4&lt;14),"نتائج حسنة",IF(AND(M4&gt;=14,M4&lt;15),"نتائج جيدة",IF(AND(M4&gt;=15,M4&lt;17),"نتائج جيدة جدا","ممتاز"))))))</f>
        <v>نتائج غير مرضية</v>
      </c>
      <c r="M4" s="27">
        <f>(K4*3+J4+I4)/5</f>
        <v>0</v>
      </c>
    </row>
    <row r="5" spans="6:16" ht="27.75" customHeight="1" thickTop="1" thickBot="1">
      <c r="F5" s="31">
        <v>2</v>
      </c>
      <c r="G5" s="50"/>
      <c r="H5" s="50"/>
      <c r="I5" s="29"/>
      <c r="J5" s="29"/>
      <c r="K5" s="29"/>
      <c r="L5" s="30" t="str">
        <f>IF(AND(M5&gt;=0,M5&lt;7),"نتائج غير مرضية",IF(AND(M5&gt;=7,M5&lt;10),"نتائج دون الوسط",IF(AND(M5&gt;=10,M5&lt;12),"نتائج مقبولة",IF(AND(M5&gt;=12,M5&lt;14),"نتائج حسنة",IF(AND(M5&gt;=14,M5&lt;15),"نتائج جيدة",IF(AND(M5&gt;=15,M5&lt;17),"نتائج جيدة جدا","ممتاز"))))))</f>
        <v>نتائج غير مرضية</v>
      </c>
      <c r="M5" s="27">
        <f t="shared" ref="M5:M39" si="0">(K5*3+J5+I5)/5</f>
        <v>0</v>
      </c>
    </row>
    <row r="6" spans="6:16" ht="27.75" customHeight="1" thickTop="1" thickBot="1">
      <c r="F6" s="31">
        <v>3</v>
      </c>
      <c r="G6" s="50"/>
      <c r="H6" s="50"/>
      <c r="I6" s="29"/>
      <c r="J6" s="29"/>
      <c r="K6" s="29"/>
      <c r="L6" s="30" t="str">
        <f t="shared" ref="L6:L39" si="1">IF(AND(M6&gt;=0,M6&lt;7),"نتائج غير مرضية",IF(AND(M6&gt;=7,M6&lt;10),"نتائج دون الوسط",IF(AND(M6&gt;=10,M6&lt;12),"نتائج مقبولة",IF(AND(M6&gt;=12,M6&lt;14),"نتائج حسنة",IF(AND(M6&gt;=14,M6&lt;15),"نتائج جيدة",IF(AND(M6&gt;=15,M6&lt;17),"نتائج جيدة جدا","ممتاز"))))))</f>
        <v>نتائج غير مرضية</v>
      </c>
      <c r="M6" s="27">
        <f t="shared" si="0"/>
        <v>0</v>
      </c>
    </row>
    <row r="7" spans="6:16" ht="27.75" customHeight="1" thickTop="1" thickBot="1">
      <c r="F7" s="31">
        <v>4</v>
      </c>
      <c r="G7" s="50"/>
      <c r="H7" s="50"/>
      <c r="I7" s="29"/>
      <c r="J7" s="29"/>
      <c r="K7" s="29"/>
      <c r="L7" s="30" t="str">
        <f t="shared" si="1"/>
        <v>نتائج غير مرضية</v>
      </c>
      <c r="M7" s="27">
        <f t="shared" si="0"/>
        <v>0</v>
      </c>
    </row>
    <row r="8" spans="6:16" ht="27.75" customHeight="1" thickTop="1" thickBot="1">
      <c r="F8" s="31">
        <v>5</v>
      </c>
      <c r="G8" s="50"/>
      <c r="H8" s="50"/>
      <c r="I8" s="29"/>
      <c r="J8" s="29"/>
      <c r="K8" s="29"/>
      <c r="L8" s="30" t="str">
        <f t="shared" si="1"/>
        <v>نتائج غير مرضية</v>
      </c>
      <c r="M8" s="27">
        <f t="shared" si="0"/>
        <v>0</v>
      </c>
    </row>
    <row r="9" spans="6:16" ht="27.75" customHeight="1" thickTop="1" thickBot="1">
      <c r="F9" s="31">
        <v>6</v>
      </c>
      <c r="G9" s="50"/>
      <c r="H9" s="50"/>
      <c r="I9" s="29"/>
      <c r="J9" s="29"/>
      <c r="K9" s="29"/>
      <c r="L9" s="30" t="str">
        <f t="shared" si="1"/>
        <v>نتائج غير مرضية</v>
      </c>
      <c r="M9" s="27">
        <f t="shared" si="0"/>
        <v>0</v>
      </c>
    </row>
    <row r="10" spans="6:16" ht="27.75" customHeight="1" thickTop="1" thickBot="1">
      <c r="F10" s="31">
        <v>7</v>
      </c>
      <c r="G10" s="50"/>
      <c r="H10" s="50"/>
      <c r="I10" s="29"/>
      <c r="J10" s="29"/>
      <c r="K10" s="29"/>
      <c r="L10" s="30" t="str">
        <f t="shared" si="1"/>
        <v>نتائج غير مرضية</v>
      </c>
      <c r="M10" s="27">
        <f t="shared" si="0"/>
        <v>0</v>
      </c>
      <c r="O10" s="14" t="s">
        <v>19</v>
      </c>
      <c r="P10" s="17">
        <f>MAX(M4:M39)</f>
        <v>0</v>
      </c>
    </row>
    <row r="11" spans="6:16" ht="27.75" customHeight="1" thickTop="1" thickBot="1">
      <c r="F11" s="31">
        <v>8</v>
      </c>
      <c r="G11" s="50"/>
      <c r="H11" s="50"/>
      <c r="I11" s="29"/>
      <c r="J11" s="29"/>
      <c r="K11" s="29"/>
      <c r="L11" s="30" t="str">
        <f t="shared" si="1"/>
        <v>نتائج غير مرضية</v>
      </c>
      <c r="M11" s="27">
        <f t="shared" si="0"/>
        <v>0</v>
      </c>
    </row>
    <row r="12" spans="6:16" ht="27.75" customHeight="1" thickTop="1" thickBot="1">
      <c r="F12" s="31">
        <v>9</v>
      </c>
      <c r="G12" s="50"/>
      <c r="H12" s="50"/>
      <c r="I12" s="29"/>
      <c r="J12" s="29"/>
      <c r="K12" s="29"/>
      <c r="L12" s="30" t="str">
        <f t="shared" si="1"/>
        <v>نتائج غير مرضية</v>
      </c>
      <c r="M12" s="27">
        <f t="shared" si="0"/>
        <v>0</v>
      </c>
      <c r="O12" s="19" t="s">
        <v>20</v>
      </c>
      <c r="P12" s="20">
        <f>MIN(M4,M4:M39)</f>
        <v>0</v>
      </c>
    </row>
    <row r="13" spans="6:16" ht="27.75" customHeight="1" thickTop="1" thickBot="1">
      <c r="F13" s="31">
        <v>10</v>
      </c>
      <c r="G13" s="50"/>
      <c r="H13" s="50"/>
      <c r="I13" s="29"/>
      <c r="J13" s="29"/>
      <c r="K13" s="29"/>
      <c r="L13" s="30" t="str">
        <f t="shared" si="1"/>
        <v>نتائج غير مرضية</v>
      </c>
      <c r="M13" s="27">
        <f t="shared" si="0"/>
        <v>0</v>
      </c>
    </row>
    <row r="14" spans="6:16" ht="27.75" customHeight="1" thickTop="1" thickBot="1">
      <c r="F14" s="31">
        <v>11</v>
      </c>
      <c r="G14" s="50"/>
      <c r="H14" s="50"/>
      <c r="I14" s="29"/>
      <c r="J14" s="29"/>
      <c r="K14" s="29"/>
      <c r="L14" s="30" t="str">
        <f t="shared" si="1"/>
        <v>نتائج غير مرضية</v>
      </c>
      <c r="M14" s="27">
        <f t="shared" si="0"/>
        <v>0</v>
      </c>
      <c r="O14" s="33" t="s">
        <v>26</v>
      </c>
      <c r="P14" s="33">
        <f>COUNTIF(M4:M39,"&gt;= 10")</f>
        <v>0</v>
      </c>
    </row>
    <row r="15" spans="6:16" ht="27.75" customHeight="1" thickTop="1" thickBot="1">
      <c r="F15" s="31">
        <v>12</v>
      </c>
      <c r="G15" s="50"/>
      <c r="H15" s="50"/>
      <c r="I15" s="29"/>
      <c r="J15" s="29"/>
      <c r="K15" s="29"/>
      <c r="L15" s="30" t="str">
        <f t="shared" si="1"/>
        <v>نتائج غير مرضية</v>
      </c>
      <c r="M15" s="27">
        <f t="shared" si="0"/>
        <v>0</v>
      </c>
    </row>
    <row r="16" spans="6:16" ht="27.75" customHeight="1" thickTop="1" thickBot="1">
      <c r="F16" s="31">
        <v>13</v>
      </c>
      <c r="G16" s="50"/>
      <c r="H16" s="50"/>
      <c r="I16" s="29"/>
      <c r="J16" s="29"/>
      <c r="K16" s="29"/>
      <c r="L16" s="30" t="str">
        <f t="shared" si="1"/>
        <v>نتائج غير مرضية</v>
      </c>
      <c r="M16" s="27">
        <f t="shared" si="0"/>
        <v>0</v>
      </c>
      <c r="O16" s="38" t="s">
        <v>25</v>
      </c>
      <c r="P16" s="38">
        <f>COUNTIF(M4:M39,"&lt; 10")</f>
        <v>36</v>
      </c>
    </row>
    <row r="17" spans="6:13" ht="27.75" customHeight="1" thickTop="1" thickBot="1">
      <c r="F17" s="31">
        <v>14</v>
      </c>
      <c r="G17" s="50"/>
      <c r="H17" s="50"/>
      <c r="I17" s="29"/>
      <c r="J17" s="29"/>
      <c r="K17" s="29"/>
      <c r="L17" s="30" t="str">
        <f t="shared" si="1"/>
        <v>نتائج غير مرضية</v>
      </c>
      <c r="M17" s="27">
        <f t="shared" si="0"/>
        <v>0</v>
      </c>
    </row>
    <row r="18" spans="6:13" ht="27.75" customHeight="1" thickTop="1" thickBot="1">
      <c r="F18" s="31">
        <v>15</v>
      </c>
      <c r="G18" s="50"/>
      <c r="H18" s="50"/>
      <c r="I18" s="29"/>
      <c r="J18" s="29"/>
      <c r="K18" s="29"/>
      <c r="L18" s="30" t="str">
        <f t="shared" si="1"/>
        <v>نتائج غير مرضية</v>
      </c>
      <c r="M18" s="27">
        <f t="shared" si="0"/>
        <v>0</v>
      </c>
    </row>
    <row r="19" spans="6:13" ht="27.75" customHeight="1" thickTop="1" thickBot="1">
      <c r="F19" s="31">
        <v>16</v>
      </c>
      <c r="G19" s="50"/>
      <c r="H19" s="50"/>
      <c r="I19" s="29"/>
      <c r="J19" s="29"/>
      <c r="K19" s="29"/>
      <c r="L19" s="30" t="str">
        <f t="shared" si="1"/>
        <v>نتائج غير مرضية</v>
      </c>
      <c r="M19" s="27">
        <f t="shared" si="0"/>
        <v>0</v>
      </c>
    </row>
    <row r="20" spans="6:13" ht="27.75" customHeight="1" thickTop="1" thickBot="1">
      <c r="F20" s="31">
        <v>17</v>
      </c>
      <c r="G20" s="50"/>
      <c r="H20" s="50"/>
      <c r="I20" s="29"/>
      <c r="J20" s="29"/>
      <c r="K20" s="29"/>
      <c r="L20" s="30" t="str">
        <f t="shared" si="1"/>
        <v>نتائج غير مرضية</v>
      </c>
      <c r="M20" s="27">
        <f t="shared" si="0"/>
        <v>0</v>
      </c>
    </row>
    <row r="21" spans="6:13" ht="27.75" customHeight="1" thickTop="1" thickBot="1">
      <c r="F21" s="31">
        <v>18</v>
      </c>
      <c r="G21" s="50"/>
      <c r="H21" s="50"/>
      <c r="I21" s="29"/>
      <c r="J21" s="29"/>
      <c r="K21" s="29"/>
      <c r="L21" s="30" t="str">
        <f t="shared" si="1"/>
        <v>نتائج غير مرضية</v>
      </c>
      <c r="M21" s="27">
        <f t="shared" si="0"/>
        <v>0</v>
      </c>
    </row>
    <row r="22" spans="6:13" ht="27.75" customHeight="1" thickTop="1" thickBot="1">
      <c r="F22" s="31">
        <v>19</v>
      </c>
      <c r="G22" s="50"/>
      <c r="H22" s="50"/>
      <c r="I22" s="29"/>
      <c r="J22" s="29"/>
      <c r="K22" s="29"/>
      <c r="L22" s="30" t="str">
        <f t="shared" si="1"/>
        <v>نتائج غير مرضية</v>
      </c>
      <c r="M22" s="27">
        <f t="shared" si="0"/>
        <v>0</v>
      </c>
    </row>
    <row r="23" spans="6:13" ht="27.75" customHeight="1" thickTop="1" thickBot="1">
      <c r="F23" s="31">
        <v>20</v>
      </c>
      <c r="G23" s="50"/>
      <c r="H23" s="50"/>
      <c r="I23" s="29"/>
      <c r="J23" s="29"/>
      <c r="K23" s="29"/>
      <c r="L23" s="30" t="str">
        <f t="shared" si="1"/>
        <v>نتائج غير مرضية</v>
      </c>
      <c r="M23" s="27">
        <f t="shared" si="0"/>
        <v>0</v>
      </c>
    </row>
    <row r="24" spans="6:13" ht="27.75" customHeight="1" thickTop="1" thickBot="1">
      <c r="F24" s="31">
        <v>21</v>
      </c>
      <c r="G24" s="50"/>
      <c r="H24" s="50"/>
      <c r="I24" s="29"/>
      <c r="J24" s="29"/>
      <c r="K24" s="29"/>
      <c r="L24" s="30" t="str">
        <f t="shared" si="1"/>
        <v>نتائج غير مرضية</v>
      </c>
      <c r="M24" s="27">
        <f t="shared" si="0"/>
        <v>0</v>
      </c>
    </row>
    <row r="25" spans="6:13" ht="27.75" customHeight="1" thickTop="1" thickBot="1">
      <c r="F25" s="31">
        <v>22</v>
      </c>
      <c r="G25" s="50"/>
      <c r="H25" s="50"/>
      <c r="I25" s="29"/>
      <c r="J25" s="29"/>
      <c r="K25" s="29"/>
      <c r="L25" s="30" t="str">
        <f t="shared" si="1"/>
        <v>نتائج غير مرضية</v>
      </c>
      <c r="M25" s="27">
        <f t="shared" si="0"/>
        <v>0</v>
      </c>
    </row>
    <row r="26" spans="6:13" ht="27.75" customHeight="1" thickTop="1" thickBot="1">
      <c r="F26" s="31">
        <v>23</v>
      </c>
      <c r="G26" s="50"/>
      <c r="H26" s="50"/>
      <c r="I26" s="29"/>
      <c r="J26" s="29"/>
      <c r="K26" s="29"/>
      <c r="L26" s="30" t="str">
        <f t="shared" si="1"/>
        <v>نتائج غير مرضية</v>
      </c>
      <c r="M26" s="27">
        <f t="shared" si="0"/>
        <v>0</v>
      </c>
    </row>
    <row r="27" spans="6:13" ht="27.75" customHeight="1" thickTop="1" thickBot="1">
      <c r="F27" s="31">
        <v>24</v>
      </c>
      <c r="G27" s="50"/>
      <c r="H27" s="50"/>
      <c r="I27" s="29"/>
      <c r="J27" s="29"/>
      <c r="K27" s="29"/>
      <c r="L27" s="30" t="str">
        <f t="shared" si="1"/>
        <v>نتائج غير مرضية</v>
      </c>
      <c r="M27" s="27">
        <f t="shared" si="0"/>
        <v>0</v>
      </c>
    </row>
    <row r="28" spans="6:13" ht="27.75" customHeight="1" thickTop="1" thickBot="1">
      <c r="F28" s="31">
        <v>25</v>
      </c>
      <c r="G28" s="50"/>
      <c r="H28" s="50"/>
      <c r="I28" s="29"/>
      <c r="J28" s="29"/>
      <c r="K28" s="29"/>
      <c r="L28" s="30" t="str">
        <f t="shared" si="1"/>
        <v>نتائج غير مرضية</v>
      </c>
      <c r="M28" s="27">
        <f t="shared" si="0"/>
        <v>0</v>
      </c>
    </row>
    <row r="29" spans="6:13" ht="27.75" customHeight="1" thickTop="1" thickBot="1">
      <c r="F29" s="31">
        <v>26</v>
      </c>
      <c r="G29" s="50"/>
      <c r="H29" s="50"/>
      <c r="I29" s="29"/>
      <c r="J29" s="29"/>
      <c r="K29" s="29"/>
      <c r="L29" s="30" t="str">
        <f t="shared" si="1"/>
        <v>نتائج غير مرضية</v>
      </c>
      <c r="M29" s="27">
        <f t="shared" si="0"/>
        <v>0</v>
      </c>
    </row>
    <row r="30" spans="6:13" ht="27.75" customHeight="1" thickTop="1" thickBot="1">
      <c r="F30" s="31">
        <v>27</v>
      </c>
      <c r="G30" s="50"/>
      <c r="H30" s="50"/>
      <c r="I30" s="29"/>
      <c r="J30" s="29"/>
      <c r="K30" s="29"/>
      <c r="L30" s="30" t="str">
        <f t="shared" si="1"/>
        <v>نتائج غير مرضية</v>
      </c>
      <c r="M30" s="27">
        <f t="shared" si="0"/>
        <v>0</v>
      </c>
    </row>
    <row r="31" spans="6:13" ht="27.75" customHeight="1" thickTop="1" thickBot="1">
      <c r="F31" s="31">
        <v>28</v>
      </c>
      <c r="G31" s="50"/>
      <c r="H31" s="50"/>
      <c r="I31" s="29"/>
      <c r="J31" s="29"/>
      <c r="K31" s="29"/>
      <c r="L31" s="30" t="str">
        <f t="shared" si="1"/>
        <v>نتائج غير مرضية</v>
      </c>
      <c r="M31" s="27">
        <f t="shared" si="0"/>
        <v>0</v>
      </c>
    </row>
    <row r="32" spans="6:13" ht="27.75" customHeight="1" thickTop="1" thickBot="1">
      <c r="F32" s="31">
        <v>29</v>
      </c>
      <c r="G32" s="50"/>
      <c r="H32" s="50"/>
      <c r="I32" s="29"/>
      <c r="J32" s="29"/>
      <c r="K32" s="29"/>
      <c r="L32" s="30" t="str">
        <f t="shared" si="1"/>
        <v>نتائج غير مرضية</v>
      </c>
      <c r="M32" s="27">
        <f t="shared" si="0"/>
        <v>0</v>
      </c>
    </row>
    <row r="33" spans="6:13" ht="27.75" customHeight="1" thickTop="1" thickBot="1">
      <c r="F33" s="31">
        <v>30</v>
      </c>
      <c r="G33" s="50"/>
      <c r="H33" s="50"/>
      <c r="I33" s="29"/>
      <c r="J33" s="29"/>
      <c r="K33" s="29"/>
      <c r="L33" s="30" t="str">
        <f t="shared" si="1"/>
        <v>نتائج غير مرضية</v>
      </c>
      <c r="M33" s="27">
        <f t="shared" si="0"/>
        <v>0</v>
      </c>
    </row>
    <row r="34" spans="6:13" ht="27.75" customHeight="1" thickTop="1" thickBot="1">
      <c r="F34" s="31">
        <v>31</v>
      </c>
      <c r="G34" s="50"/>
      <c r="H34" s="50"/>
      <c r="I34" s="29"/>
      <c r="J34" s="29"/>
      <c r="K34" s="29"/>
      <c r="L34" s="30" t="str">
        <f t="shared" si="1"/>
        <v>نتائج غير مرضية</v>
      </c>
      <c r="M34" s="27">
        <f t="shared" si="0"/>
        <v>0</v>
      </c>
    </row>
    <row r="35" spans="6:13" ht="27.75" customHeight="1" thickTop="1" thickBot="1">
      <c r="F35" s="31">
        <v>32</v>
      </c>
      <c r="G35" s="50"/>
      <c r="H35" s="50"/>
      <c r="I35" s="29"/>
      <c r="J35" s="29"/>
      <c r="K35" s="29"/>
      <c r="L35" s="30" t="str">
        <f t="shared" si="1"/>
        <v>نتائج غير مرضية</v>
      </c>
      <c r="M35" s="27">
        <f t="shared" si="0"/>
        <v>0</v>
      </c>
    </row>
    <row r="36" spans="6:13" ht="27.75" customHeight="1" thickTop="1" thickBot="1">
      <c r="F36" s="31">
        <v>33</v>
      </c>
      <c r="G36" s="50"/>
      <c r="H36" s="50"/>
      <c r="I36" s="29"/>
      <c r="J36" s="29"/>
      <c r="K36" s="29"/>
      <c r="L36" s="30" t="str">
        <f t="shared" si="1"/>
        <v>نتائج غير مرضية</v>
      </c>
      <c r="M36" s="27">
        <f t="shared" si="0"/>
        <v>0</v>
      </c>
    </row>
    <row r="37" spans="6:13" ht="27.75" customHeight="1" thickTop="1" thickBot="1">
      <c r="F37" s="31">
        <v>34</v>
      </c>
      <c r="G37" s="50"/>
      <c r="H37" s="50"/>
      <c r="I37" s="29"/>
      <c r="J37" s="29"/>
      <c r="K37" s="29"/>
      <c r="L37" s="30" t="str">
        <f t="shared" si="1"/>
        <v>نتائج غير مرضية</v>
      </c>
      <c r="M37" s="27">
        <f t="shared" si="0"/>
        <v>0</v>
      </c>
    </row>
    <row r="38" spans="6:13" ht="27.75" customHeight="1" thickTop="1" thickBot="1">
      <c r="F38" s="31">
        <v>35</v>
      </c>
      <c r="G38" s="50"/>
      <c r="H38" s="50"/>
      <c r="I38" s="29"/>
      <c r="J38" s="29"/>
      <c r="K38" s="29"/>
      <c r="L38" s="30" t="str">
        <f t="shared" si="1"/>
        <v>نتائج غير مرضية</v>
      </c>
      <c r="M38" s="27">
        <f t="shared" si="0"/>
        <v>0</v>
      </c>
    </row>
    <row r="39" spans="6:13" ht="27.75" customHeight="1" thickTop="1" thickBot="1">
      <c r="F39" s="31">
        <v>36</v>
      </c>
      <c r="G39" s="50"/>
      <c r="H39" s="50"/>
      <c r="I39" s="29"/>
      <c r="J39" s="29"/>
      <c r="K39" s="29"/>
      <c r="L39" s="30" t="str">
        <f t="shared" si="1"/>
        <v>نتائج غير مرضية</v>
      </c>
      <c r="M39" s="27">
        <f t="shared" si="0"/>
        <v>0</v>
      </c>
    </row>
    <row r="40" spans="6:13" ht="27.75" customHeight="1" thickTop="1">
      <c r="L40" s="36" t="s">
        <v>18</v>
      </c>
      <c r="M40" s="35">
        <f>AVERAGE(M4:M39)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P43"/>
  <sheetViews>
    <sheetView rightToLeft="1" topLeftCell="A32" zoomScale="98" zoomScaleNormal="98" workbookViewId="0">
      <selection activeCell="G40" sqref="G4:H40"/>
    </sheetView>
  </sheetViews>
  <sheetFormatPr defaultColWidth="11.85546875" defaultRowHeight="26.25" customHeight="1"/>
  <cols>
    <col min="7" max="7" width="10.7109375" bestFit="1" customWidth="1"/>
    <col min="8" max="8" width="10.5703125" customWidth="1"/>
    <col min="9" max="9" width="12.140625" bestFit="1" customWidth="1"/>
    <col min="11" max="11" width="9.7109375" bestFit="1" customWidth="1"/>
    <col min="12" max="12" width="13.140625" bestFit="1" customWidth="1"/>
    <col min="15" max="15" width="14.7109375" bestFit="1" customWidth="1"/>
  </cols>
  <sheetData>
    <row r="2" spans="6:16" ht="26.25" customHeight="1" thickBot="1"/>
    <row r="3" spans="6:16" ht="26.25" customHeight="1" thickTop="1" thickBot="1">
      <c r="F3" s="15" t="s">
        <v>23</v>
      </c>
      <c r="G3" s="15" t="s">
        <v>6</v>
      </c>
      <c r="H3" s="15" t="s">
        <v>5</v>
      </c>
      <c r="I3" s="15" t="s">
        <v>1</v>
      </c>
      <c r="J3" s="15" t="s">
        <v>2</v>
      </c>
      <c r="K3" s="16" t="s">
        <v>4</v>
      </c>
      <c r="L3" s="15" t="s">
        <v>3</v>
      </c>
      <c r="M3" s="15" t="s">
        <v>0</v>
      </c>
    </row>
    <row r="4" spans="6:16" ht="26.25" customHeight="1" thickTop="1" thickBot="1">
      <c r="F4" s="31">
        <v>1</v>
      </c>
      <c r="G4" s="50"/>
      <c r="H4" s="50"/>
      <c r="I4" s="29"/>
      <c r="J4" s="29"/>
      <c r="K4" s="29"/>
      <c r="L4" s="30" t="str">
        <f>IF(AND(M4&gt;=0,M4&lt;7),"نتائج غير مرضية",IF(AND(M4&gt;=7,M4&lt;10),"نتائج دون الوسط",IF(AND(M4&gt;=10,M4&lt;12),"نتائج مقبولة",IF(AND(M4&gt;=12,M4&lt;14),"نتائج حسنة",IF(AND(M4&gt;=14,M4&lt;15),"نتائج جيدة",IF(AND(M4&gt;=15,M4&lt;17),"نتائج جيدة جدا","ممتاز"))))))</f>
        <v>نتائج غير مرضية</v>
      </c>
      <c r="M4" s="27">
        <f>(K4*3+J4+I4)/5</f>
        <v>0</v>
      </c>
    </row>
    <row r="5" spans="6:16" ht="26.25" customHeight="1" thickTop="1" thickBot="1">
      <c r="F5" s="31">
        <v>2</v>
      </c>
      <c r="G5" s="50"/>
      <c r="H5" s="50"/>
      <c r="I5" s="29"/>
      <c r="J5" s="29"/>
      <c r="K5" s="29"/>
      <c r="L5" s="30" t="str">
        <f t="shared" ref="L5:L40" si="0">IF(AND(M5&gt;=0,M5&lt;7),"نتائج غير مرضية",IF(AND(M5&gt;=7,M5&lt;10),"نتائج دون الوسط",IF(AND(M5&gt;=10,M5&lt;12),"نتائج مقبولة",IF(AND(M5&gt;=12,M5&lt;14),"نتائج حسنة",IF(AND(M5&gt;=14,M5&lt;15),"نتائج جيدة",IF(AND(M5&gt;=15,M5&lt;17),"نتائج جيدة جدا","ممتاز"))))))</f>
        <v>نتائج غير مرضية</v>
      </c>
      <c r="M5" s="27">
        <f t="shared" ref="M5:M40" si="1">(K5*3+J5+I5)/5</f>
        <v>0</v>
      </c>
    </row>
    <row r="6" spans="6:16" ht="26.25" customHeight="1" thickTop="1" thickBot="1">
      <c r="F6" s="31">
        <v>3</v>
      </c>
      <c r="G6" s="50"/>
      <c r="H6" s="50"/>
      <c r="I6" s="29"/>
      <c r="J6" s="29"/>
      <c r="K6" s="29"/>
      <c r="L6" s="30" t="str">
        <f t="shared" si="0"/>
        <v>نتائج غير مرضية</v>
      </c>
      <c r="M6" s="27">
        <f t="shared" si="1"/>
        <v>0</v>
      </c>
    </row>
    <row r="7" spans="6:16" ht="26.25" customHeight="1" thickTop="1" thickBot="1">
      <c r="F7" s="31">
        <v>4</v>
      </c>
      <c r="G7" s="50"/>
      <c r="H7" s="50"/>
      <c r="I7" s="29"/>
      <c r="J7" s="29"/>
      <c r="K7" s="29"/>
      <c r="L7" s="30" t="str">
        <f t="shared" si="0"/>
        <v>نتائج غير مرضية</v>
      </c>
      <c r="M7" s="27">
        <f t="shared" si="1"/>
        <v>0</v>
      </c>
    </row>
    <row r="8" spans="6:16" ht="26.25" customHeight="1" thickTop="1" thickBot="1">
      <c r="F8" s="31">
        <v>5</v>
      </c>
      <c r="G8" s="50"/>
      <c r="H8" s="50"/>
      <c r="I8" s="29"/>
      <c r="J8" s="29"/>
      <c r="K8" s="29"/>
      <c r="L8" s="30" t="str">
        <f t="shared" si="0"/>
        <v>نتائج غير مرضية</v>
      </c>
      <c r="M8" s="27">
        <f t="shared" si="1"/>
        <v>0</v>
      </c>
      <c r="O8" s="14" t="s">
        <v>21</v>
      </c>
      <c r="P8" s="17">
        <f>MAX(M4:M40)</f>
        <v>0</v>
      </c>
    </row>
    <row r="9" spans="6:16" ht="26.25" customHeight="1" thickTop="1" thickBot="1">
      <c r="F9" s="31">
        <v>6</v>
      </c>
      <c r="G9" s="50"/>
      <c r="H9" s="50"/>
      <c r="I9" s="29"/>
      <c r="J9" s="29"/>
      <c r="K9" s="29"/>
      <c r="L9" s="30" t="str">
        <f t="shared" si="0"/>
        <v>نتائج غير مرضية</v>
      </c>
      <c r="M9" s="27">
        <f t="shared" si="1"/>
        <v>0</v>
      </c>
    </row>
    <row r="10" spans="6:16" ht="26.25" customHeight="1" thickTop="1" thickBot="1">
      <c r="F10" s="31">
        <v>7</v>
      </c>
      <c r="G10" s="50"/>
      <c r="H10" s="50"/>
      <c r="I10" s="29"/>
      <c r="J10" s="29"/>
      <c r="K10" s="29"/>
      <c r="L10" s="30" t="str">
        <f t="shared" si="0"/>
        <v>نتائج غير مرضية</v>
      </c>
      <c r="M10" s="27">
        <f t="shared" si="1"/>
        <v>0</v>
      </c>
      <c r="O10" s="19" t="s">
        <v>20</v>
      </c>
      <c r="P10" s="20">
        <f>MIN(M4,M5,M5:M28,M29:M40)</f>
        <v>0</v>
      </c>
    </row>
    <row r="11" spans="6:16" ht="26.25" customHeight="1" thickTop="1" thickBot="1">
      <c r="F11" s="31">
        <v>8</v>
      </c>
      <c r="G11" s="50"/>
      <c r="H11" s="50"/>
      <c r="I11" s="29"/>
      <c r="J11" s="29"/>
      <c r="K11" s="29"/>
      <c r="L11" s="30" t="str">
        <f t="shared" si="0"/>
        <v>نتائج غير مرضية</v>
      </c>
      <c r="M11" s="27">
        <f t="shared" si="1"/>
        <v>0</v>
      </c>
    </row>
    <row r="12" spans="6:16" ht="26.25" customHeight="1" thickTop="1" thickBot="1">
      <c r="F12" s="31">
        <v>9</v>
      </c>
      <c r="G12" s="50"/>
      <c r="H12" s="50"/>
      <c r="I12" s="29"/>
      <c r="J12" s="29"/>
      <c r="K12" s="29"/>
      <c r="L12" s="30" t="str">
        <f t="shared" si="0"/>
        <v>نتائج غير مرضية</v>
      </c>
      <c r="M12" s="27">
        <f t="shared" si="1"/>
        <v>0</v>
      </c>
      <c r="O12" s="33" t="s">
        <v>31</v>
      </c>
      <c r="P12" s="33">
        <f>COUNTIF(M4:M40,"&gt;=10")</f>
        <v>0</v>
      </c>
    </row>
    <row r="13" spans="6:16" ht="26.25" customHeight="1" thickTop="1" thickBot="1">
      <c r="F13" s="31">
        <v>10</v>
      </c>
      <c r="G13" s="50"/>
      <c r="H13" s="50"/>
      <c r="I13" s="29"/>
      <c r="J13" s="29"/>
      <c r="K13" s="29"/>
      <c r="L13" s="30" t="str">
        <f t="shared" si="0"/>
        <v>نتائج غير مرضية</v>
      </c>
      <c r="M13" s="27">
        <f t="shared" si="1"/>
        <v>0</v>
      </c>
    </row>
    <row r="14" spans="6:16" ht="26.25" customHeight="1" thickTop="1" thickBot="1">
      <c r="F14" s="31">
        <v>11</v>
      </c>
      <c r="G14" s="50"/>
      <c r="H14" s="50"/>
      <c r="I14" s="29"/>
      <c r="J14" s="29"/>
      <c r="K14" s="29"/>
      <c r="L14" s="30" t="str">
        <f t="shared" si="0"/>
        <v>نتائج غير مرضية</v>
      </c>
      <c r="M14" s="27">
        <f t="shared" si="1"/>
        <v>0</v>
      </c>
      <c r="O14" s="37" t="s">
        <v>25</v>
      </c>
      <c r="P14" s="37">
        <f>COUNTIF(M4:M40,"&lt;10")</f>
        <v>37</v>
      </c>
    </row>
    <row r="15" spans="6:16" ht="26.25" customHeight="1" thickTop="1" thickBot="1">
      <c r="F15" s="31">
        <v>12</v>
      </c>
      <c r="G15" s="50"/>
      <c r="H15" s="50"/>
      <c r="I15" s="29"/>
      <c r="J15" s="29"/>
      <c r="K15" s="29"/>
      <c r="L15" s="30" t="str">
        <f t="shared" si="0"/>
        <v>نتائج غير مرضية</v>
      </c>
      <c r="M15" s="27">
        <f t="shared" si="1"/>
        <v>0</v>
      </c>
    </row>
    <row r="16" spans="6:16" ht="26.25" customHeight="1" thickTop="1" thickBot="1">
      <c r="F16" s="31">
        <v>13</v>
      </c>
      <c r="G16" s="50"/>
      <c r="H16" s="50"/>
      <c r="I16" s="29"/>
      <c r="J16" s="29"/>
      <c r="K16" s="29"/>
      <c r="L16" s="30" t="str">
        <f t="shared" si="0"/>
        <v>نتائج غير مرضية</v>
      </c>
      <c r="M16" s="27">
        <f t="shared" si="1"/>
        <v>0</v>
      </c>
    </row>
    <row r="17" spans="6:13" ht="26.25" customHeight="1" thickTop="1" thickBot="1">
      <c r="F17" s="31">
        <v>14</v>
      </c>
      <c r="G17" s="50"/>
      <c r="H17" s="50"/>
      <c r="I17" s="29"/>
      <c r="J17" s="29"/>
      <c r="K17" s="29"/>
      <c r="L17" s="30" t="str">
        <f t="shared" si="0"/>
        <v>نتائج غير مرضية</v>
      </c>
      <c r="M17" s="27">
        <f t="shared" si="1"/>
        <v>0</v>
      </c>
    </row>
    <row r="18" spans="6:13" ht="26.25" customHeight="1" thickTop="1" thickBot="1">
      <c r="F18" s="31">
        <v>15</v>
      </c>
      <c r="G18" s="50"/>
      <c r="H18" s="50"/>
      <c r="I18" s="29"/>
      <c r="J18" s="29"/>
      <c r="K18" s="29"/>
      <c r="L18" s="30" t="str">
        <f t="shared" si="0"/>
        <v>نتائج غير مرضية</v>
      </c>
      <c r="M18" s="27">
        <f t="shared" si="1"/>
        <v>0</v>
      </c>
    </row>
    <row r="19" spans="6:13" ht="26.25" customHeight="1" thickTop="1" thickBot="1">
      <c r="F19" s="31">
        <v>16</v>
      </c>
      <c r="G19" s="50"/>
      <c r="H19" s="50"/>
      <c r="I19" s="29"/>
      <c r="J19" s="29"/>
      <c r="K19" s="29"/>
      <c r="L19" s="30" t="str">
        <f t="shared" si="0"/>
        <v>نتائج غير مرضية</v>
      </c>
      <c r="M19" s="27">
        <f t="shared" si="1"/>
        <v>0</v>
      </c>
    </row>
    <row r="20" spans="6:13" ht="26.25" customHeight="1" thickTop="1" thickBot="1">
      <c r="F20" s="31">
        <v>17</v>
      </c>
      <c r="G20" s="50"/>
      <c r="H20" s="50"/>
      <c r="I20" s="29"/>
      <c r="J20" s="29"/>
      <c r="K20" s="29"/>
      <c r="L20" s="30" t="str">
        <f t="shared" si="0"/>
        <v>نتائج غير مرضية</v>
      </c>
      <c r="M20" s="27">
        <f t="shared" si="1"/>
        <v>0</v>
      </c>
    </row>
    <row r="21" spans="6:13" ht="26.25" customHeight="1" thickTop="1" thickBot="1">
      <c r="F21" s="31">
        <v>18</v>
      </c>
      <c r="G21" s="50"/>
      <c r="H21" s="50"/>
      <c r="I21" s="29"/>
      <c r="J21" s="29"/>
      <c r="K21" s="29"/>
      <c r="L21" s="30" t="str">
        <f t="shared" si="0"/>
        <v>نتائج غير مرضية</v>
      </c>
      <c r="M21" s="27">
        <f t="shared" si="1"/>
        <v>0</v>
      </c>
    </row>
    <row r="22" spans="6:13" ht="26.25" customHeight="1" thickTop="1" thickBot="1">
      <c r="F22" s="31">
        <v>19</v>
      </c>
      <c r="G22" s="50"/>
      <c r="H22" s="50"/>
      <c r="I22" s="29"/>
      <c r="J22" s="29"/>
      <c r="K22" s="29"/>
      <c r="L22" s="30" t="str">
        <f t="shared" si="0"/>
        <v>نتائج غير مرضية</v>
      </c>
      <c r="M22" s="27">
        <f t="shared" si="1"/>
        <v>0</v>
      </c>
    </row>
    <row r="23" spans="6:13" ht="26.25" customHeight="1" thickTop="1" thickBot="1">
      <c r="F23" s="31">
        <v>20</v>
      </c>
      <c r="G23" s="50"/>
      <c r="H23" s="50"/>
      <c r="I23" s="29"/>
      <c r="J23" s="29"/>
      <c r="K23" s="29"/>
      <c r="L23" s="30" t="str">
        <f t="shared" si="0"/>
        <v>نتائج غير مرضية</v>
      </c>
      <c r="M23" s="27">
        <f t="shared" si="1"/>
        <v>0</v>
      </c>
    </row>
    <row r="24" spans="6:13" ht="26.25" customHeight="1" thickTop="1" thickBot="1">
      <c r="F24" s="31">
        <v>21</v>
      </c>
      <c r="G24" s="50"/>
      <c r="H24" s="50"/>
      <c r="I24" s="29"/>
      <c r="J24" s="29"/>
      <c r="K24" s="29"/>
      <c r="L24" s="30" t="str">
        <f t="shared" si="0"/>
        <v>نتائج غير مرضية</v>
      </c>
      <c r="M24" s="27">
        <f t="shared" si="1"/>
        <v>0</v>
      </c>
    </row>
    <row r="25" spans="6:13" ht="26.25" customHeight="1" thickTop="1" thickBot="1">
      <c r="F25" s="31">
        <v>22</v>
      </c>
      <c r="G25" s="50"/>
      <c r="H25" s="50"/>
      <c r="I25" s="29"/>
      <c r="J25" s="29"/>
      <c r="K25" s="29"/>
      <c r="L25" s="30" t="str">
        <f t="shared" si="0"/>
        <v>نتائج غير مرضية</v>
      </c>
      <c r="M25" s="27">
        <f t="shared" si="1"/>
        <v>0</v>
      </c>
    </row>
    <row r="26" spans="6:13" ht="26.25" customHeight="1" thickTop="1" thickBot="1">
      <c r="F26" s="31">
        <v>23</v>
      </c>
      <c r="G26" s="50"/>
      <c r="H26" s="50"/>
      <c r="I26" s="29"/>
      <c r="J26" s="29"/>
      <c r="K26" s="29"/>
      <c r="L26" s="30" t="str">
        <f t="shared" si="0"/>
        <v>نتائج غير مرضية</v>
      </c>
      <c r="M26" s="27">
        <f t="shared" si="1"/>
        <v>0</v>
      </c>
    </row>
    <row r="27" spans="6:13" ht="26.25" customHeight="1" thickTop="1" thickBot="1">
      <c r="F27" s="31">
        <v>24</v>
      </c>
      <c r="G27" s="50"/>
      <c r="H27" s="50"/>
      <c r="I27" s="29"/>
      <c r="J27" s="29"/>
      <c r="K27" s="29"/>
      <c r="L27" s="30" t="str">
        <f t="shared" si="0"/>
        <v>نتائج غير مرضية</v>
      </c>
      <c r="M27" s="27">
        <f t="shared" si="1"/>
        <v>0</v>
      </c>
    </row>
    <row r="28" spans="6:13" ht="26.25" customHeight="1" thickTop="1" thickBot="1">
      <c r="F28" s="31">
        <v>25</v>
      </c>
      <c r="G28" s="50"/>
      <c r="H28" s="50"/>
      <c r="I28" s="29"/>
      <c r="J28" s="29"/>
      <c r="K28" s="29"/>
      <c r="L28" s="30" t="str">
        <f t="shared" si="0"/>
        <v>نتائج غير مرضية</v>
      </c>
      <c r="M28" s="27">
        <f t="shared" si="1"/>
        <v>0</v>
      </c>
    </row>
    <row r="29" spans="6:13" ht="26.25" customHeight="1" thickTop="1" thickBot="1">
      <c r="F29" s="31">
        <v>26</v>
      </c>
      <c r="G29" s="50"/>
      <c r="H29" s="50"/>
      <c r="I29" s="29"/>
      <c r="J29" s="29"/>
      <c r="K29" s="29"/>
      <c r="L29" s="30" t="str">
        <f t="shared" si="0"/>
        <v>نتائج غير مرضية</v>
      </c>
      <c r="M29" s="27">
        <f t="shared" si="1"/>
        <v>0</v>
      </c>
    </row>
    <row r="30" spans="6:13" ht="26.25" customHeight="1" thickTop="1" thickBot="1">
      <c r="F30" s="31">
        <v>27</v>
      </c>
      <c r="G30" s="50"/>
      <c r="H30" s="50"/>
      <c r="I30" s="29"/>
      <c r="J30" s="29"/>
      <c r="K30" s="29"/>
      <c r="L30" s="30" t="str">
        <f t="shared" si="0"/>
        <v>نتائج غير مرضية</v>
      </c>
      <c r="M30" s="27">
        <f t="shared" si="1"/>
        <v>0</v>
      </c>
    </row>
    <row r="31" spans="6:13" ht="26.25" customHeight="1" thickTop="1" thickBot="1">
      <c r="F31" s="31">
        <v>28</v>
      </c>
      <c r="G31" s="50"/>
      <c r="H31" s="50"/>
      <c r="I31" s="29"/>
      <c r="J31" s="29"/>
      <c r="K31" s="29"/>
      <c r="L31" s="30" t="str">
        <f t="shared" si="0"/>
        <v>نتائج غير مرضية</v>
      </c>
      <c r="M31" s="27">
        <f t="shared" si="1"/>
        <v>0</v>
      </c>
    </row>
    <row r="32" spans="6:13" ht="26.25" customHeight="1" thickTop="1" thickBot="1">
      <c r="F32" s="31">
        <v>29</v>
      </c>
      <c r="G32" s="50"/>
      <c r="H32" s="50"/>
      <c r="I32" s="29"/>
      <c r="J32" s="29"/>
      <c r="K32" s="29"/>
      <c r="L32" s="30" t="str">
        <f t="shared" si="0"/>
        <v>نتائج غير مرضية</v>
      </c>
      <c r="M32" s="27">
        <f t="shared" si="1"/>
        <v>0</v>
      </c>
    </row>
    <row r="33" spans="6:13" ht="26.25" customHeight="1" thickTop="1" thickBot="1">
      <c r="F33" s="31">
        <v>30</v>
      </c>
      <c r="G33" s="50"/>
      <c r="H33" s="50"/>
      <c r="I33" s="29"/>
      <c r="J33" s="29"/>
      <c r="K33" s="29"/>
      <c r="L33" s="30" t="str">
        <f t="shared" si="0"/>
        <v>نتائج غير مرضية</v>
      </c>
      <c r="M33" s="27">
        <f t="shared" si="1"/>
        <v>0</v>
      </c>
    </row>
    <row r="34" spans="6:13" ht="26.25" customHeight="1" thickTop="1" thickBot="1">
      <c r="F34" s="31">
        <v>31</v>
      </c>
      <c r="G34" s="50"/>
      <c r="H34" s="50"/>
      <c r="I34" s="29"/>
      <c r="J34" s="29"/>
      <c r="K34" s="29"/>
      <c r="L34" s="30" t="str">
        <f t="shared" si="0"/>
        <v>نتائج غير مرضية</v>
      </c>
      <c r="M34" s="27">
        <f t="shared" si="1"/>
        <v>0</v>
      </c>
    </row>
    <row r="35" spans="6:13" ht="26.25" customHeight="1" thickTop="1" thickBot="1">
      <c r="F35" s="31">
        <v>32</v>
      </c>
      <c r="G35" s="50"/>
      <c r="H35" s="50"/>
      <c r="I35" s="29"/>
      <c r="J35" s="29"/>
      <c r="K35" s="29"/>
      <c r="L35" s="30" t="str">
        <f t="shared" si="0"/>
        <v>نتائج غير مرضية</v>
      </c>
      <c r="M35" s="27">
        <f t="shared" si="1"/>
        <v>0</v>
      </c>
    </row>
    <row r="36" spans="6:13" ht="26.25" customHeight="1" thickTop="1" thickBot="1">
      <c r="F36" s="31">
        <v>33</v>
      </c>
      <c r="G36" s="50"/>
      <c r="H36" s="50"/>
      <c r="I36" s="29"/>
      <c r="J36" s="29"/>
      <c r="K36" s="29"/>
      <c r="L36" s="30" t="str">
        <f t="shared" si="0"/>
        <v>نتائج غير مرضية</v>
      </c>
      <c r="M36" s="27">
        <f t="shared" si="1"/>
        <v>0</v>
      </c>
    </row>
    <row r="37" spans="6:13" ht="26.25" customHeight="1" thickTop="1" thickBot="1">
      <c r="F37" s="31">
        <v>34</v>
      </c>
      <c r="G37" s="50"/>
      <c r="H37" s="50"/>
      <c r="I37" s="29"/>
      <c r="J37" s="29"/>
      <c r="K37" s="29"/>
      <c r="L37" s="30" t="str">
        <f t="shared" si="0"/>
        <v>نتائج غير مرضية</v>
      </c>
      <c r="M37" s="27">
        <f t="shared" si="1"/>
        <v>0</v>
      </c>
    </row>
    <row r="38" spans="6:13" ht="26.25" customHeight="1" thickTop="1" thickBot="1">
      <c r="F38" s="31">
        <v>35</v>
      </c>
      <c r="G38" s="50"/>
      <c r="H38" s="50"/>
      <c r="I38" s="29"/>
      <c r="J38" s="29"/>
      <c r="K38" s="29"/>
      <c r="L38" s="30" t="str">
        <f t="shared" si="0"/>
        <v>نتائج غير مرضية</v>
      </c>
      <c r="M38" s="27">
        <f t="shared" si="1"/>
        <v>0</v>
      </c>
    </row>
    <row r="39" spans="6:13" ht="26.25" customHeight="1" thickTop="1" thickBot="1">
      <c r="F39" s="31">
        <v>36</v>
      </c>
      <c r="G39" s="50"/>
      <c r="H39" s="50"/>
      <c r="I39" s="29"/>
      <c r="J39" s="29"/>
      <c r="K39" s="29"/>
      <c r="L39" s="30" t="str">
        <f t="shared" si="0"/>
        <v>نتائج غير مرضية</v>
      </c>
      <c r="M39" s="27">
        <f t="shared" si="1"/>
        <v>0</v>
      </c>
    </row>
    <row r="40" spans="6:13" ht="26.25" customHeight="1" thickTop="1" thickBot="1">
      <c r="F40" s="31">
        <v>37</v>
      </c>
      <c r="G40" s="50"/>
      <c r="H40" s="50"/>
      <c r="I40" s="29"/>
      <c r="J40" s="29"/>
      <c r="K40" s="29"/>
      <c r="L40" s="30" t="str">
        <f t="shared" si="0"/>
        <v>نتائج غير مرضية</v>
      </c>
      <c r="M40" s="27">
        <f t="shared" si="1"/>
        <v>0</v>
      </c>
    </row>
    <row r="41" spans="6:13" ht="26.25" customHeight="1" thickTop="1"/>
    <row r="42" spans="6:13" ht="26.25" customHeight="1">
      <c r="L42" s="13" t="s">
        <v>18</v>
      </c>
      <c r="M42" s="18">
        <f>AVERAGE(M30:M40,M24:M28,M19:M23,M29,M6:M18,M4,M5)</f>
        <v>0</v>
      </c>
    </row>
    <row r="43" spans="6:13" ht="26.25" customHeight="1">
      <c r="M43" s="12"/>
    </row>
  </sheetData>
  <sheetProtection algorithmName="SHA-512" hashValue="ro0IeiuLXUGaom9/5/5fyN9x6qoNa3HHkiViC4jQmIg8a+19a1Tr6MSBPZzculg2B2X3F2deboi9dnTpccsUZA==" saltValue="eO/Jl0aNjfFOY4Ap+36Ck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48"/>
  <sheetViews>
    <sheetView rightToLeft="1" topLeftCell="A38" zoomScaleNormal="100" workbookViewId="0">
      <selection activeCell="G46" sqref="G3:K46"/>
    </sheetView>
  </sheetViews>
  <sheetFormatPr defaultColWidth="11.85546875" defaultRowHeight="26.25" customHeight="1"/>
  <cols>
    <col min="7" max="7" width="10.7109375" bestFit="1" customWidth="1"/>
    <col min="8" max="8" width="10.5703125" customWidth="1"/>
    <col min="9" max="9" width="12.140625" bestFit="1" customWidth="1"/>
    <col min="11" max="11" width="9.7109375" bestFit="1" customWidth="1"/>
    <col min="12" max="12" width="13.140625" bestFit="1" customWidth="1"/>
    <col min="15" max="15" width="15" bestFit="1" customWidth="1"/>
  </cols>
  <sheetData>
    <row r="1" spans="6:16" ht="26.25" customHeight="1" thickBot="1"/>
    <row r="2" spans="6:16" ht="26.25" customHeight="1" thickTop="1" thickBot="1">
      <c r="F2" s="15" t="s">
        <v>23</v>
      </c>
      <c r="G2" s="15" t="s">
        <v>6</v>
      </c>
      <c r="H2" s="15" t="s">
        <v>5</v>
      </c>
      <c r="I2" s="15" t="s">
        <v>1</v>
      </c>
      <c r="J2" s="15" t="s">
        <v>2</v>
      </c>
      <c r="K2" s="16" t="s">
        <v>4</v>
      </c>
      <c r="L2" s="15" t="s">
        <v>3</v>
      </c>
      <c r="M2" s="15" t="s">
        <v>0</v>
      </c>
    </row>
    <row r="3" spans="6:16" ht="26.25" customHeight="1" thickTop="1" thickBot="1">
      <c r="F3" s="31">
        <v>1</v>
      </c>
      <c r="G3" s="50"/>
      <c r="H3" s="50"/>
      <c r="I3" s="29"/>
      <c r="J3" s="29"/>
      <c r="K3" s="29"/>
      <c r="L3" s="30" t="str">
        <f>IF(AND(M3&gt;=0,M3&lt;7),"نتائج غير مرضية",IF(AND(M3&gt;=7,M3&lt;10),"نتائج دون الوسط",IF(AND(M3&gt;=10,M3&lt;12),"نتائج مقبولة",IF(AND(M3&gt;=12,M3&lt;14),"نتائج حسنة",IF(AND(M3&gt;=14,M3&lt;15),"نتائج جيدة",IF(AND(M3&gt;=15,M3&lt;17),"نتائج جيدة جدا","ممتاز"))))))</f>
        <v>نتائج غير مرضية</v>
      </c>
      <c r="M3" s="27">
        <f>(K3*3+J3+I3)/5</f>
        <v>0</v>
      </c>
    </row>
    <row r="4" spans="6:16" ht="26.25" customHeight="1" thickTop="1" thickBot="1">
      <c r="F4" s="31">
        <v>2</v>
      </c>
      <c r="G4" s="50"/>
      <c r="H4" s="50"/>
      <c r="I4" s="29"/>
      <c r="J4" s="29"/>
      <c r="K4" s="29"/>
      <c r="L4" s="30" t="str">
        <f t="shared" ref="L4:L46" si="0">IF(AND(M4&gt;=0,M4&lt;7),"نتائج غير مرضية",IF(AND(M4&gt;=7,M4&lt;10),"نتائج دون الوسط",IF(AND(M4&gt;=10,M4&lt;12),"نتائج مقبولة",IF(AND(M4&gt;=12,M4&lt;14),"نتائج حسنة",IF(AND(M4&gt;=14,M4&lt;15),"نتائج جيدة",IF(AND(M4&gt;=15,M4&lt;17),"نتائج جيدة جدا","ممتاز"))))))</f>
        <v>نتائج غير مرضية</v>
      </c>
      <c r="M4" s="27">
        <f t="shared" ref="M4:M46" si="1">(K4*3+J4+I4)/5</f>
        <v>0</v>
      </c>
    </row>
    <row r="5" spans="6:16" ht="26.25" customHeight="1" thickTop="1" thickBot="1">
      <c r="F5" s="31">
        <v>3</v>
      </c>
      <c r="G5" s="50"/>
      <c r="H5" s="50"/>
      <c r="I5" s="29"/>
      <c r="J5" s="29"/>
      <c r="K5" s="29"/>
      <c r="L5" s="30" t="str">
        <f t="shared" si="0"/>
        <v>نتائج غير مرضية</v>
      </c>
      <c r="M5" s="27">
        <f t="shared" si="1"/>
        <v>0</v>
      </c>
    </row>
    <row r="6" spans="6:16" ht="26.25" customHeight="1" thickTop="1" thickBot="1">
      <c r="F6" s="31">
        <v>4</v>
      </c>
      <c r="G6" s="50"/>
      <c r="H6" s="50"/>
      <c r="I6" s="29"/>
      <c r="J6" s="29"/>
      <c r="K6" s="29"/>
      <c r="L6" s="30" t="str">
        <f t="shared" si="0"/>
        <v>نتائج غير مرضية</v>
      </c>
      <c r="M6" s="27">
        <f t="shared" si="1"/>
        <v>0</v>
      </c>
    </row>
    <row r="7" spans="6:16" ht="26.25" customHeight="1" thickTop="1" thickBot="1">
      <c r="F7" s="31">
        <v>5</v>
      </c>
      <c r="G7" s="50"/>
      <c r="H7" s="50"/>
      <c r="I7" s="29"/>
      <c r="J7" s="29"/>
      <c r="K7" s="29"/>
      <c r="L7" s="30" t="str">
        <f t="shared" si="0"/>
        <v>نتائج غير مرضية</v>
      </c>
      <c r="M7" s="27">
        <f t="shared" si="1"/>
        <v>0</v>
      </c>
    </row>
    <row r="8" spans="6:16" ht="26.25" customHeight="1" thickTop="1" thickBot="1">
      <c r="F8" s="31">
        <v>6</v>
      </c>
      <c r="G8" s="50"/>
      <c r="H8" s="50"/>
      <c r="I8" s="29"/>
      <c r="J8" s="29"/>
      <c r="K8" s="29"/>
      <c r="L8" s="30" t="str">
        <f t="shared" si="0"/>
        <v>نتائج غير مرضية</v>
      </c>
      <c r="M8" s="27">
        <f t="shared" si="1"/>
        <v>0</v>
      </c>
      <c r="O8" s="14" t="s">
        <v>21</v>
      </c>
      <c r="P8" s="17">
        <f>MAX(M3:M41)</f>
        <v>0</v>
      </c>
    </row>
    <row r="9" spans="6:16" ht="26.25" customHeight="1" thickTop="1" thickBot="1">
      <c r="F9" s="31">
        <v>7</v>
      </c>
      <c r="G9" s="50"/>
      <c r="H9" s="50"/>
      <c r="I9" s="29"/>
      <c r="J9" s="29"/>
      <c r="K9" s="29"/>
      <c r="L9" s="30" t="str">
        <f t="shared" si="0"/>
        <v>نتائج غير مرضية</v>
      </c>
      <c r="M9" s="27">
        <f t="shared" si="1"/>
        <v>0</v>
      </c>
    </row>
    <row r="10" spans="6:16" ht="26.25" customHeight="1" thickTop="1" thickBot="1">
      <c r="F10" s="31">
        <v>8</v>
      </c>
      <c r="G10" s="50"/>
      <c r="H10" s="50"/>
      <c r="I10" s="29"/>
      <c r="J10" s="29"/>
      <c r="K10" s="29"/>
      <c r="L10" s="30" t="str">
        <f t="shared" si="0"/>
        <v>نتائج غير مرضية</v>
      </c>
      <c r="M10" s="27">
        <f t="shared" si="1"/>
        <v>0</v>
      </c>
      <c r="O10" s="19" t="s">
        <v>20</v>
      </c>
      <c r="P10" s="20">
        <f>MIN(M3:M46)</f>
        <v>0</v>
      </c>
    </row>
    <row r="11" spans="6:16" ht="26.25" customHeight="1" thickTop="1" thickBot="1">
      <c r="F11" s="31">
        <v>9</v>
      </c>
      <c r="G11" s="50"/>
      <c r="H11" s="50"/>
      <c r="I11" s="29"/>
      <c r="J11" s="29"/>
      <c r="K11" s="29"/>
      <c r="L11" s="30" t="str">
        <f t="shared" si="0"/>
        <v>نتائج غير مرضية</v>
      </c>
      <c r="M11" s="27">
        <f t="shared" si="1"/>
        <v>0</v>
      </c>
    </row>
    <row r="12" spans="6:16" ht="26.25" customHeight="1" thickTop="1" thickBot="1">
      <c r="F12" s="31">
        <v>10</v>
      </c>
      <c r="G12" s="50"/>
      <c r="H12" s="50"/>
      <c r="I12" s="29"/>
      <c r="J12" s="29"/>
      <c r="K12" s="29"/>
      <c r="L12" s="30" t="str">
        <f t="shared" si="0"/>
        <v>نتائج غير مرضية</v>
      </c>
      <c r="M12" s="27">
        <f t="shared" si="1"/>
        <v>0</v>
      </c>
      <c r="O12" s="33" t="s">
        <v>24</v>
      </c>
      <c r="P12" s="33">
        <f>COUNTIF(M3:M46,"&gt;=10")</f>
        <v>0</v>
      </c>
    </row>
    <row r="13" spans="6:16" ht="26.25" customHeight="1" thickTop="1" thickBot="1">
      <c r="F13" s="31">
        <v>11</v>
      </c>
      <c r="G13" s="50"/>
      <c r="H13" s="50"/>
      <c r="I13" s="29"/>
      <c r="J13" s="29"/>
      <c r="K13" s="29"/>
      <c r="L13" s="30" t="str">
        <f t="shared" si="0"/>
        <v>نتائج غير مرضية</v>
      </c>
      <c r="M13" s="27">
        <f t="shared" si="1"/>
        <v>0</v>
      </c>
    </row>
    <row r="14" spans="6:16" ht="26.25" customHeight="1" thickTop="1" thickBot="1">
      <c r="F14" s="31">
        <v>12</v>
      </c>
      <c r="G14" s="50"/>
      <c r="H14" s="50"/>
      <c r="I14" s="29"/>
      <c r="J14" s="29"/>
      <c r="K14" s="29"/>
      <c r="L14" s="30" t="str">
        <f t="shared" si="0"/>
        <v>نتائج غير مرضية</v>
      </c>
      <c r="M14" s="27">
        <f t="shared" si="1"/>
        <v>0</v>
      </c>
      <c r="O14" s="34" t="s">
        <v>25</v>
      </c>
      <c r="P14" s="34">
        <f>COUNTIF(M3:M46,"&lt;10")</f>
        <v>44</v>
      </c>
    </row>
    <row r="15" spans="6:16" ht="26.25" customHeight="1" thickTop="1" thickBot="1">
      <c r="F15" s="31">
        <v>13</v>
      </c>
      <c r="G15" s="50"/>
      <c r="H15" s="50"/>
      <c r="I15" s="29"/>
      <c r="J15" s="29"/>
      <c r="K15" s="29"/>
      <c r="L15" s="30" t="str">
        <f t="shared" si="0"/>
        <v>نتائج غير مرضية</v>
      </c>
      <c r="M15" s="27">
        <f t="shared" si="1"/>
        <v>0</v>
      </c>
    </row>
    <row r="16" spans="6:16" ht="26.25" customHeight="1" thickTop="1" thickBot="1">
      <c r="F16" s="31">
        <v>14</v>
      </c>
      <c r="G16" s="50"/>
      <c r="H16" s="50"/>
      <c r="I16" s="29"/>
      <c r="J16" s="29"/>
      <c r="K16" s="29"/>
      <c r="L16" s="30" t="str">
        <f t="shared" si="0"/>
        <v>نتائج غير مرضية</v>
      </c>
      <c r="M16" s="27">
        <f t="shared" si="1"/>
        <v>0</v>
      </c>
    </row>
    <row r="17" spans="6:13" ht="26.25" customHeight="1" thickTop="1" thickBot="1">
      <c r="F17" s="31">
        <v>15</v>
      </c>
      <c r="G17" s="50"/>
      <c r="H17" s="50"/>
      <c r="I17" s="29"/>
      <c r="J17" s="29"/>
      <c r="K17" s="29"/>
      <c r="L17" s="30" t="str">
        <f t="shared" si="0"/>
        <v>نتائج غير مرضية</v>
      </c>
      <c r="M17" s="27">
        <f t="shared" si="1"/>
        <v>0</v>
      </c>
    </row>
    <row r="18" spans="6:13" ht="26.25" customHeight="1" thickTop="1" thickBot="1">
      <c r="F18" s="31">
        <v>16</v>
      </c>
      <c r="G18" s="50"/>
      <c r="H18" s="50"/>
      <c r="I18" s="29"/>
      <c r="J18" s="29"/>
      <c r="K18" s="29"/>
      <c r="L18" s="30" t="str">
        <f t="shared" si="0"/>
        <v>نتائج غير مرضية</v>
      </c>
      <c r="M18" s="27">
        <f t="shared" si="1"/>
        <v>0</v>
      </c>
    </row>
    <row r="19" spans="6:13" ht="26.25" customHeight="1" thickTop="1" thickBot="1">
      <c r="F19" s="31">
        <v>17</v>
      </c>
      <c r="G19" s="50"/>
      <c r="H19" s="50"/>
      <c r="I19" s="29"/>
      <c r="J19" s="29"/>
      <c r="K19" s="29"/>
      <c r="L19" s="30" t="str">
        <f t="shared" si="0"/>
        <v>نتائج غير مرضية</v>
      </c>
      <c r="M19" s="27">
        <f t="shared" si="1"/>
        <v>0</v>
      </c>
    </row>
    <row r="20" spans="6:13" ht="26.25" customHeight="1" thickTop="1" thickBot="1">
      <c r="F20" s="31">
        <v>18</v>
      </c>
      <c r="G20" s="50"/>
      <c r="H20" s="50"/>
      <c r="I20" s="29"/>
      <c r="J20" s="29"/>
      <c r="K20" s="29"/>
      <c r="L20" s="30" t="str">
        <f t="shared" si="0"/>
        <v>نتائج غير مرضية</v>
      </c>
      <c r="M20" s="27">
        <f t="shared" si="1"/>
        <v>0</v>
      </c>
    </row>
    <row r="21" spans="6:13" ht="26.25" customHeight="1" thickTop="1" thickBot="1">
      <c r="F21" s="31">
        <v>19</v>
      </c>
      <c r="G21" s="50"/>
      <c r="H21" s="50"/>
      <c r="I21" s="29"/>
      <c r="J21" s="29"/>
      <c r="K21" s="29"/>
      <c r="L21" s="30" t="str">
        <f t="shared" si="0"/>
        <v>نتائج غير مرضية</v>
      </c>
      <c r="M21" s="27">
        <f t="shared" si="1"/>
        <v>0</v>
      </c>
    </row>
    <row r="22" spans="6:13" ht="26.25" customHeight="1" thickTop="1" thickBot="1">
      <c r="F22" s="31">
        <v>20</v>
      </c>
      <c r="G22" s="50"/>
      <c r="H22" s="50"/>
      <c r="I22" s="29"/>
      <c r="J22" s="29"/>
      <c r="K22" s="29"/>
      <c r="L22" s="30" t="str">
        <f t="shared" si="0"/>
        <v>نتائج غير مرضية</v>
      </c>
      <c r="M22" s="27">
        <f t="shared" si="1"/>
        <v>0</v>
      </c>
    </row>
    <row r="23" spans="6:13" ht="26.25" customHeight="1" thickTop="1" thickBot="1">
      <c r="F23" s="31">
        <v>21</v>
      </c>
      <c r="G23" s="50"/>
      <c r="H23" s="50"/>
      <c r="I23" s="29"/>
      <c r="J23" s="29"/>
      <c r="K23" s="29"/>
      <c r="L23" s="30" t="str">
        <f t="shared" si="0"/>
        <v>نتائج غير مرضية</v>
      </c>
      <c r="M23" s="27">
        <f t="shared" si="1"/>
        <v>0</v>
      </c>
    </row>
    <row r="24" spans="6:13" ht="26.25" customHeight="1" thickTop="1" thickBot="1">
      <c r="F24" s="31">
        <v>22</v>
      </c>
      <c r="G24" s="50"/>
      <c r="H24" s="50"/>
      <c r="I24" s="29"/>
      <c r="J24" s="29"/>
      <c r="K24" s="29"/>
      <c r="L24" s="30" t="str">
        <f t="shared" si="0"/>
        <v>نتائج غير مرضية</v>
      </c>
      <c r="M24" s="27">
        <f t="shared" si="1"/>
        <v>0</v>
      </c>
    </row>
    <row r="25" spans="6:13" ht="26.25" customHeight="1" thickTop="1" thickBot="1">
      <c r="F25" s="31">
        <v>23</v>
      </c>
      <c r="G25" s="50"/>
      <c r="H25" s="50"/>
      <c r="I25" s="29"/>
      <c r="J25" s="29"/>
      <c r="K25" s="29"/>
      <c r="L25" s="30" t="str">
        <f t="shared" si="0"/>
        <v>نتائج غير مرضية</v>
      </c>
      <c r="M25" s="27">
        <f t="shared" si="1"/>
        <v>0</v>
      </c>
    </row>
    <row r="26" spans="6:13" ht="26.25" customHeight="1" thickTop="1" thickBot="1">
      <c r="F26" s="31">
        <v>24</v>
      </c>
      <c r="G26" s="50"/>
      <c r="H26" s="50"/>
      <c r="I26" s="29"/>
      <c r="J26" s="29"/>
      <c r="K26" s="29"/>
      <c r="L26" s="30" t="str">
        <f t="shared" si="0"/>
        <v>نتائج غير مرضية</v>
      </c>
      <c r="M26" s="27">
        <f t="shared" si="1"/>
        <v>0</v>
      </c>
    </row>
    <row r="27" spans="6:13" ht="26.25" customHeight="1" thickTop="1" thickBot="1">
      <c r="F27" s="31">
        <v>25</v>
      </c>
      <c r="G27" s="50"/>
      <c r="H27" s="50"/>
      <c r="I27" s="29"/>
      <c r="J27" s="29"/>
      <c r="K27" s="29"/>
      <c r="L27" s="30" t="str">
        <f t="shared" si="0"/>
        <v>نتائج غير مرضية</v>
      </c>
      <c r="M27" s="27">
        <f t="shared" si="1"/>
        <v>0</v>
      </c>
    </row>
    <row r="28" spans="6:13" ht="26.25" customHeight="1" thickTop="1" thickBot="1">
      <c r="F28" s="31">
        <v>26</v>
      </c>
      <c r="G28" s="50"/>
      <c r="H28" s="50"/>
      <c r="I28" s="29"/>
      <c r="J28" s="29"/>
      <c r="K28" s="29"/>
      <c r="L28" s="30" t="str">
        <f t="shared" si="0"/>
        <v>نتائج غير مرضية</v>
      </c>
      <c r="M28" s="27">
        <f t="shared" si="1"/>
        <v>0</v>
      </c>
    </row>
    <row r="29" spans="6:13" ht="26.25" customHeight="1" thickTop="1" thickBot="1">
      <c r="F29" s="31">
        <v>27</v>
      </c>
      <c r="G29" s="50"/>
      <c r="H29" s="50"/>
      <c r="I29" s="29"/>
      <c r="J29" s="29"/>
      <c r="K29" s="29"/>
      <c r="L29" s="30" t="str">
        <f t="shared" si="0"/>
        <v>نتائج غير مرضية</v>
      </c>
      <c r="M29" s="27">
        <f t="shared" si="1"/>
        <v>0</v>
      </c>
    </row>
    <row r="30" spans="6:13" ht="26.25" customHeight="1" thickTop="1" thickBot="1">
      <c r="F30" s="31">
        <v>28</v>
      </c>
      <c r="G30" s="50"/>
      <c r="H30" s="50"/>
      <c r="I30" s="29"/>
      <c r="J30" s="29"/>
      <c r="K30" s="29"/>
      <c r="L30" s="30" t="str">
        <f t="shared" si="0"/>
        <v>نتائج غير مرضية</v>
      </c>
      <c r="M30" s="27">
        <f t="shared" si="1"/>
        <v>0</v>
      </c>
    </row>
    <row r="31" spans="6:13" ht="26.25" customHeight="1" thickTop="1" thickBot="1">
      <c r="F31" s="31">
        <v>29</v>
      </c>
      <c r="G31" s="50"/>
      <c r="H31" s="50"/>
      <c r="I31" s="29"/>
      <c r="J31" s="29"/>
      <c r="K31" s="29"/>
      <c r="L31" s="30" t="str">
        <f t="shared" si="0"/>
        <v>نتائج غير مرضية</v>
      </c>
      <c r="M31" s="27">
        <f t="shared" si="1"/>
        <v>0</v>
      </c>
    </row>
    <row r="32" spans="6:13" ht="26.25" customHeight="1" thickTop="1" thickBot="1">
      <c r="F32" s="31">
        <v>30</v>
      </c>
      <c r="G32" s="50"/>
      <c r="H32" s="50"/>
      <c r="I32" s="29"/>
      <c r="J32" s="29"/>
      <c r="K32" s="29"/>
      <c r="L32" s="30" t="str">
        <f t="shared" si="0"/>
        <v>نتائج غير مرضية</v>
      </c>
      <c r="M32" s="27">
        <f t="shared" si="1"/>
        <v>0</v>
      </c>
    </row>
    <row r="33" spans="6:13" ht="26.25" customHeight="1" thickTop="1" thickBot="1">
      <c r="F33" s="31">
        <v>31</v>
      </c>
      <c r="G33" s="50"/>
      <c r="H33" s="50"/>
      <c r="I33" s="29"/>
      <c r="J33" s="29"/>
      <c r="K33" s="29"/>
      <c r="L33" s="30" t="str">
        <f t="shared" si="0"/>
        <v>نتائج غير مرضية</v>
      </c>
      <c r="M33" s="27">
        <f t="shared" si="1"/>
        <v>0</v>
      </c>
    </row>
    <row r="34" spans="6:13" ht="26.25" customHeight="1" thickTop="1" thickBot="1">
      <c r="F34" s="31">
        <v>32</v>
      </c>
      <c r="G34" s="50"/>
      <c r="H34" s="50"/>
      <c r="I34" s="29"/>
      <c r="J34" s="29"/>
      <c r="K34" s="29"/>
      <c r="L34" s="30" t="str">
        <f t="shared" si="0"/>
        <v>نتائج غير مرضية</v>
      </c>
      <c r="M34" s="27">
        <f t="shared" si="1"/>
        <v>0</v>
      </c>
    </row>
    <row r="35" spans="6:13" ht="26.25" customHeight="1" thickTop="1" thickBot="1">
      <c r="F35" s="31">
        <v>33</v>
      </c>
      <c r="G35" s="50"/>
      <c r="H35" s="50"/>
      <c r="I35" s="29"/>
      <c r="J35" s="29"/>
      <c r="K35" s="29"/>
      <c r="L35" s="30" t="str">
        <f t="shared" si="0"/>
        <v>نتائج غير مرضية</v>
      </c>
      <c r="M35" s="27">
        <f t="shared" si="1"/>
        <v>0</v>
      </c>
    </row>
    <row r="36" spans="6:13" ht="26.25" customHeight="1" thickTop="1" thickBot="1">
      <c r="F36" s="31">
        <v>34</v>
      </c>
      <c r="G36" s="50"/>
      <c r="H36" s="50"/>
      <c r="I36" s="29"/>
      <c r="J36" s="29"/>
      <c r="K36" s="29"/>
      <c r="L36" s="30" t="str">
        <f t="shared" si="0"/>
        <v>نتائج غير مرضية</v>
      </c>
      <c r="M36" s="27">
        <f t="shared" si="1"/>
        <v>0</v>
      </c>
    </row>
    <row r="37" spans="6:13" ht="26.25" customHeight="1" thickTop="1" thickBot="1">
      <c r="F37" s="31">
        <v>35</v>
      </c>
      <c r="G37" s="50"/>
      <c r="H37" s="50"/>
      <c r="I37" s="29"/>
      <c r="J37" s="29"/>
      <c r="K37" s="29"/>
      <c r="L37" s="30" t="str">
        <f t="shared" si="0"/>
        <v>نتائج غير مرضية</v>
      </c>
      <c r="M37" s="27">
        <f t="shared" si="1"/>
        <v>0</v>
      </c>
    </row>
    <row r="38" spans="6:13" ht="26.25" customHeight="1" thickTop="1" thickBot="1">
      <c r="F38" s="31">
        <v>36</v>
      </c>
      <c r="G38" s="50"/>
      <c r="H38" s="50"/>
      <c r="I38" s="29"/>
      <c r="J38" s="29"/>
      <c r="K38" s="29"/>
      <c r="L38" s="30" t="str">
        <f t="shared" si="0"/>
        <v>نتائج غير مرضية</v>
      </c>
      <c r="M38" s="27">
        <f t="shared" si="1"/>
        <v>0</v>
      </c>
    </row>
    <row r="39" spans="6:13" ht="26.25" customHeight="1" thickTop="1" thickBot="1">
      <c r="F39" s="31">
        <v>37</v>
      </c>
      <c r="G39" s="50"/>
      <c r="H39" s="50"/>
      <c r="I39" s="29"/>
      <c r="J39" s="29"/>
      <c r="K39" s="29"/>
      <c r="L39" s="30" t="str">
        <f t="shared" si="0"/>
        <v>نتائج غير مرضية</v>
      </c>
      <c r="M39" s="27">
        <f t="shared" si="1"/>
        <v>0</v>
      </c>
    </row>
    <row r="40" spans="6:13" ht="26.25" customHeight="1" thickTop="1" thickBot="1">
      <c r="F40" s="31">
        <v>38</v>
      </c>
      <c r="G40" s="50"/>
      <c r="H40" s="50"/>
      <c r="I40" s="29"/>
      <c r="J40" s="29"/>
      <c r="K40" s="29"/>
      <c r="L40" s="30" t="str">
        <f t="shared" si="0"/>
        <v>نتائج غير مرضية</v>
      </c>
      <c r="M40" s="27">
        <f t="shared" si="1"/>
        <v>0</v>
      </c>
    </row>
    <row r="41" spans="6:13" ht="26.25" customHeight="1" thickTop="1" thickBot="1">
      <c r="F41" s="31">
        <v>39</v>
      </c>
      <c r="G41" s="50"/>
      <c r="H41" s="50"/>
      <c r="I41" s="29"/>
      <c r="J41" s="29"/>
      <c r="K41" s="29"/>
      <c r="L41" s="30" t="str">
        <f t="shared" si="0"/>
        <v>نتائج غير مرضية</v>
      </c>
      <c r="M41" s="27">
        <f t="shared" si="1"/>
        <v>0</v>
      </c>
    </row>
    <row r="42" spans="6:13" ht="26.25" customHeight="1" thickTop="1" thickBot="1">
      <c r="F42" s="31">
        <v>40</v>
      </c>
      <c r="G42" s="50"/>
      <c r="H42" s="50"/>
      <c r="I42" s="29"/>
      <c r="J42" s="29"/>
      <c r="K42" s="29"/>
      <c r="L42" s="30" t="str">
        <f t="shared" si="0"/>
        <v>نتائج غير مرضية</v>
      </c>
      <c r="M42" s="27">
        <f t="shared" si="1"/>
        <v>0</v>
      </c>
    </row>
    <row r="43" spans="6:13" ht="26.25" customHeight="1" thickTop="1" thickBot="1">
      <c r="F43" s="31">
        <v>41</v>
      </c>
      <c r="G43" s="50"/>
      <c r="H43" s="50"/>
      <c r="I43" s="29"/>
      <c r="J43" s="29"/>
      <c r="K43" s="29"/>
      <c r="L43" s="30" t="str">
        <f t="shared" si="0"/>
        <v>نتائج غير مرضية</v>
      </c>
      <c r="M43" s="27">
        <f t="shared" si="1"/>
        <v>0</v>
      </c>
    </row>
    <row r="44" spans="6:13" ht="26.25" customHeight="1" thickTop="1" thickBot="1">
      <c r="F44" s="31">
        <v>42</v>
      </c>
      <c r="G44" s="50"/>
      <c r="H44" s="50"/>
      <c r="I44" s="29"/>
      <c r="J44" s="29"/>
      <c r="K44" s="29"/>
      <c r="L44" s="30" t="str">
        <f t="shared" si="0"/>
        <v>نتائج غير مرضية</v>
      </c>
      <c r="M44" s="27">
        <f t="shared" si="1"/>
        <v>0</v>
      </c>
    </row>
    <row r="45" spans="6:13" ht="26.25" customHeight="1" thickTop="1" thickBot="1">
      <c r="F45" s="31">
        <v>43</v>
      </c>
      <c r="G45" s="50"/>
      <c r="H45" s="50"/>
      <c r="I45" s="29"/>
      <c r="J45" s="29"/>
      <c r="K45" s="29"/>
      <c r="L45" s="30" t="str">
        <f t="shared" si="0"/>
        <v>نتائج غير مرضية</v>
      </c>
      <c r="M45" s="27">
        <f t="shared" si="1"/>
        <v>0</v>
      </c>
    </row>
    <row r="46" spans="6:13" ht="26.25" customHeight="1" thickTop="1" thickBot="1">
      <c r="F46" s="31">
        <v>44</v>
      </c>
      <c r="G46" s="50"/>
      <c r="H46" s="50"/>
      <c r="I46" s="29"/>
      <c r="J46" s="29"/>
      <c r="K46" s="29"/>
      <c r="L46" s="30" t="str">
        <f t="shared" si="0"/>
        <v>نتائج غير مرضية</v>
      </c>
      <c r="M46" s="27">
        <f t="shared" si="1"/>
        <v>0</v>
      </c>
    </row>
    <row r="47" spans="6:13" ht="26.25" customHeight="1" thickTop="1"/>
    <row r="48" spans="6:13" ht="26.25" customHeight="1">
      <c r="L48" s="13" t="s">
        <v>18</v>
      </c>
      <c r="M48" s="18">
        <f>AVERAGE(M3:M47)</f>
        <v>0</v>
      </c>
    </row>
  </sheetData>
  <sheetProtection algorithmName="SHA-512" hashValue="ZywZORxf+qlBkg8WWiVs9m1klOw5c7Y91bqbNDFeayixgbP0y/yBrgUJSE8xxPrLq32CEUzV9iql/a328dEvuw==" saltValue="VIwnUEY2GTG3a0f1oUU/X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47"/>
  <sheetViews>
    <sheetView rightToLeft="1" workbookViewId="0">
      <selection activeCell="I5" sqref="I3:K5"/>
    </sheetView>
  </sheetViews>
  <sheetFormatPr defaultColWidth="11.85546875" defaultRowHeight="26.25" customHeight="1"/>
  <cols>
    <col min="7" max="7" width="10.7109375" bestFit="1" customWidth="1"/>
    <col min="8" max="8" width="10.5703125" customWidth="1"/>
    <col min="9" max="9" width="12.140625" bestFit="1" customWidth="1"/>
    <col min="11" max="11" width="9.7109375" bestFit="1" customWidth="1"/>
    <col min="12" max="12" width="13.140625" bestFit="1" customWidth="1"/>
    <col min="15" max="15" width="15" bestFit="1" customWidth="1"/>
  </cols>
  <sheetData>
    <row r="1" spans="6:16" ht="26.25" customHeight="1" thickBot="1"/>
    <row r="2" spans="6:16" ht="26.25" customHeight="1" thickTop="1" thickBot="1">
      <c r="F2" s="15" t="s">
        <v>23</v>
      </c>
      <c r="G2" s="15" t="s">
        <v>6</v>
      </c>
      <c r="H2" s="15" t="s">
        <v>5</v>
      </c>
      <c r="I2" s="15" t="s">
        <v>1</v>
      </c>
      <c r="J2" s="15" t="s">
        <v>2</v>
      </c>
      <c r="K2" s="16" t="s">
        <v>4</v>
      </c>
      <c r="L2" s="15" t="s">
        <v>3</v>
      </c>
      <c r="M2" s="15" t="s">
        <v>0</v>
      </c>
    </row>
    <row r="3" spans="6:16" ht="26.25" customHeight="1" thickTop="1" thickBot="1">
      <c r="F3" s="31">
        <v>1</v>
      </c>
      <c r="G3" s="50"/>
      <c r="H3" s="50"/>
      <c r="I3" s="29"/>
      <c r="J3" s="29"/>
      <c r="K3" s="29"/>
      <c r="L3" s="30" t="str">
        <f>IF(AND(M3&gt;=0,M3&lt;7),"نتائج غير مرضية",IF(AND(M3&gt;=7,M3&lt;10),"نتائج دون الوسط",IF(AND(M3&gt;=10,M3&lt;12),"نتائج مقبولة",IF(AND(M3&gt;=12,M3&lt;14),"نتائج حسنة",IF(AND(M3&gt;=14,M3&lt;15),"نتائج جيدة",IF(AND(M3&gt;=15,M3&lt;17),"نتائج جيدة جدا","ممتاز"))))))</f>
        <v>نتائج غير مرضية</v>
      </c>
      <c r="M3" s="27">
        <f>(K3*3+J3+I3)/5</f>
        <v>0</v>
      </c>
    </row>
    <row r="4" spans="6:16" ht="26.25" customHeight="1" thickTop="1" thickBot="1">
      <c r="F4" s="31">
        <v>2</v>
      </c>
      <c r="G4" s="50"/>
      <c r="H4" s="50"/>
      <c r="I4" s="29"/>
      <c r="J4" s="29"/>
      <c r="K4" s="29"/>
      <c r="L4" s="30" t="str">
        <f t="shared" ref="L4:L45" si="0">IF(AND(M4&gt;=0,M4&lt;7),"نتائج غير مرضية",IF(AND(M4&gt;=7,M4&lt;10),"نتائج دون الوسط",IF(AND(M4&gt;=10,M4&lt;12),"نتائج مقبولة",IF(AND(M4&gt;=12,M4&lt;14),"نتائج حسنة",IF(AND(M4&gt;=14,M4&lt;15),"نتائج جيدة",IF(AND(M4&gt;=15,M4&lt;17),"نتائج جيدة جدا","ممتاز"))))))</f>
        <v>نتائج غير مرضية</v>
      </c>
      <c r="M4" s="27">
        <f t="shared" ref="M4:M45" si="1">(K4*3+J4+I4)/5</f>
        <v>0</v>
      </c>
    </row>
    <row r="5" spans="6:16" ht="26.25" customHeight="1" thickTop="1" thickBot="1">
      <c r="F5" s="31">
        <v>3</v>
      </c>
      <c r="G5" s="50"/>
      <c r="H5" s="50"/>
      <c r="I5" s="29"/>
      <c r="J5" s="29"/>
      <c r="K5" s="29"/>
      <c r="L5" s="30" t="str">
        <f t="shared" si="0"/>
        <v>نتائج غير مرضية</v>
      </c>
      <c r="M5" s="27">
        <f t="shared" si="1"/>
        <v>0</v>
      </c>
    </row>
    <row r="6" spans="6:16" ht="26.25" customHeight="1" thickTop="1" thickBot="1">
      <c r="F6" s="31">
        <v>4</v>
      </c>
      <c r="G6" s="50"/>
      <c r="H6" s="50"/>
      <c r="I6" s="29"/>
      <c r="J6" s="29"/>
      <c r="K6" s="29"/>
      <c r="L6" s="30" t="str">
        <f t="shared" si="0"/>
        <v>نتائج غير مرضية</v>
      </c>
      <c r="M6" s="27">
        <f t="shared" si="1"/>
        <v>0</v>
      </c>
    </row>
    <row r="7" spans="6:16" ht="26.25" customHeight="1" thickTop="1" thickBot="1">
      <c r="F7" s="31">
        <v>5</v>
      </c>
      <c r="G7" s="50"/>
      <c r="H7" s="50"/>
      <c r="I7" s="29"/>
      <c r="J7" s="29"/>
      <c r="K7" s="29"/>
      <c r="L7" s="30" t="str">
        <f t="shared" si="0"/>
        <v>نتائج غير مرضية</v>
      </c>
      <c r="M7" s="27">
        <f t="shared" si="1"/>
        <v>0</v>
      </c>
    </row>
    <row r="8" spans="6:16" ht="26.25" customHeight="1" thickTop="1" thickBot="1">
      <c r="F8" s="31">
        <v>6</v>
      </c>
      <c r="G8" s="50"/>
      <c r="H8" s="50"/>
      <c r="I8" s="29"/>
      <c r="J8" s="29"/>
      <c r="K8" s="29"/>
      <c r="L8" s="30" t="str">
        <f t="shared" si="0"/>
        <v>نتائج غير مرضية</v>
      </c>
      <c r="M8" s="27">
        <f t="shared" si="1"/>
        <v>0</v>
      </c>
      <c r="O8" s="14" t="s">
        <v>21</v>
      </c>
      <c r="P8" s="17">
        <f>MAX(M3:M41)</f>
        <v>0</v>
      </c>
    </row>
    <row r="9" spans="6:16" ht="26.25" customHeight="1" thickTop="1" thickBot="1">
      <c r="F9" s="31">
        <v>7</v>
      </c>
      <c r="G9" s="50"/>
      <c r="H9" s="50"/>
      <c r="I9" s="29"/>
      <c r="J9" s="29"/>
      <c r="K9" s="29"/>
      <c r="L9" s="30" t="str">
        <f t="shared" si="0"/>
        <v>نتائج غير مرضية</v>
      </c>
      <c r="M9" s="27">
        <f t="shared" si="1"/>
        <v>0</v>
      </c>
    </row>
    <row r="10" spans="6:16" ht="26.25" customHeight="1" thickTop="1" thickBot="1">
      <c r="F10" s="31">
        <v>8</v>
      </c>
      <c r="G10" s="50"/>
      <c r="H10" s="50"/>
      <c r="I10" s="29"/>
      <c r="J10" s="29"/>
      <c r="K10" s="29"/>
      <c r="L10" s="30" t="str">
        <f t="shared" si="0"/>
        <v>نتائج غير مرضية</v>
      </c>
      <c r="M10" s="27">
        <f t="shared" si="1"/>
        <v>0</v>
      </c>
      <c r="O10" s="19" t="s">
        <v>20</v>
      </c>
      <c r="P10" s="20">
        <f>MIN(M3:M41)</f>
        <v>0</v>
      </c>
    </row>
    <row r="11" spans="6:16" ht="26.25" customHeight="1" thickTop="1" thickBot="1">
      <c r="F11" s="31">
        <v>9</v>
      </c>
      <c r="G11" s="50"/>
      <c r="H11" s="50"/>
      <c r="I11" s="29"/>
      <c r="J11" s="29"/>
      <c r="K11" s="29"/>
      <c r="L11" s="30" t="str">
        <f t="shared" si="0"/>
        <v>نتائج غير مرضية</v>
      </c>
      <c r="M11" s="27">
        <f t="shared" si="1"/>
        <v>0</v>
      </c>
    </row>
    <row r="12" spans="6:16" ht="26.25" customHeight="1" thickTop="1" thickBot="1">
      <c r="F12" s="31">
        <v>10</v>
      </c>
      <c r="G12" s="50"/>
      <c r="H12" s="50"/>
      <c r="I12" s="29"/>
      <c r="J12" s="29"/>
      <c r="K12" s="29"/>
      <c r="L12" s="30" t="str">
        <f t="shared" si="0"/>
        <v>نتائج غير مرضية</v>
      </c>
      <c r="M12" s="27">
        <f t="shared" si="1"/>
        <v>0</v>
      </c>
      <c r="O12" s="33" t="s">
        <v>32</v>
      </c>
      <c r="P12" s="33">
        <f>COUNTIF(M3:M45,"&gt;=10")</f>
        <v>0</v>
      </c>
    </row>
    <row r="13" spans="6:16" ht="26.25" customHeight="1" thickTop="1" thickBot="1">
      <c r="F13" s="31">
        <v>11</v>
      </c>
      <c r="G13" s="50"/>
      <c r="H13" s="50"/>
      <c r="I13" s="29"/>
      <c r="J13" s="29"/>
      <c r="K13" s="29"/>
      <c r="L13" s="30" t="str">
        <f t="shared" si="0"/>
        <v>نتائج غير مرضية</v>
      </c>
      <c r="M13" s="27">
        <f t="shared" si="1"/>
        <v>0</v>
      </c>
    </row>
    <row r="14" spans="6:16" ht="26.25" customHeight="1" thickTop="1" thickBot="1">
      <c r="F14" s="31">
        <v>12</v>
      </c>
      <c r="G14" s="50"/>
      <c r="H14" s="50"/>
      <c r="I14" s="29"/>
      <c r="J14" s="29"/>
      <c r="K14" s="29"/>
      <c r="L14" s="30" t="str">
        <f t="shared" si="0"/>
        <v>نتائج غير مرضية</v>
      </c>
      <c r="M14" s="27">
        <f t="shared" si="1"/>
        <v>0</v>
      </c>
      <c r="O14" s="34" t="s">
        <v>25</v>
      </c>
      <c r="P14" s="34">
        <f>COUNTIF(M3:M45,"&lt;10")</f>
        <v>43</v>
      </c>
    </row>
    <row r="15" spans="6:16" ht="26.25" customHeight="1" thickTop="1" thickBot="1">
      <c r="F15" s="31">
        <v>13</v>
      </c>
      <c r="G15" s="50"/>
      <c r="H15" s="50"/>
      <c r="I15" s="29"/>
      <c r="J15" s="29"/>
      <c r="K15" s="29"/>
      <c r="L15" s="30" t="str">
        <f t="shared" si="0"/>
        <v>نتائج غير مرضية</v>
      </c>
      <c r="M15" s="27">
        <f t="shared" si="1"/>
        <v>0</v>
      </c>
    </row>
    <row r="16" spans="6:16" ht="26.25" customHeight="1" thickTop="1" thickBot="1">
      <c r="F16" s="31">
        <v>14</v>
      </c>
      <c r="G16" s="50"/>
      <c r="H16" s="50"/>
      <c r="I16" s="29"/>
      <c r="J16" s="29"/>
      <c r="K16" s="29"/>
      <c r="L16" s="30" t="str">
        <f t="shared" si="0"/>
        <v>نتائج غير مرضية</v>
      </c>
      <c r="M16" s="27">
        <f t="shared" si="1"/>
        <v>0</v>
      </c>
    </row>
    <row r="17" spans="6:13" ht="26.25" customHeight="1" thickTop="1" thickBot="1">
      <c r="F17" s="31">
        <v>15</v>
      </c>
      <c r="G17" s="50"/>
      <c r="H17" s="50"/>
      <c r="I17" s="29"/>
      <c r="J17" s="29"/>
      <c r="K17" s="29"/>
      <c r="L17" s="30" t="str">
        <f t="shared" si="0"/>
        <v>نتائج غير مرضية</v>
      </c>
      <c r="M17" s="27">
        <f t="shared" si="1"/>
        <v>0</v>
      </c>
    </row>
    <row r="18" spans="6:13" ht="26.25" customHeight="1" thickTop="1" thickBot="1">
      <c r="F18" s="31">
        <v>16</v>
      </c>
      <c r="G18" s="50"/>
      <c r="H18" s="50"/>
      <c r="I18" s="29"/>
      <c r="J18" s="29"/>
      <c r="K18" s="29"/>
      <c r="L18" s="30" t="str">
        <f t="shared" si="0"/>
        <v>نتائج غير مرضية</v>
      </c>
      <c r="M18" s="27">
        <f t="shared" si="1"/>
        <v>0</v>
      </c>
    </row>
    <row r="19" spans="6:13" ht="26.25" customHeight="1" thickTop="1" thickBot="1">
      <c r="F19" s="31">
        <v>17</v>
      </c>
      <c r="G19" s="50"/>
      <c r="H19" s="50"/>
      <c r="I19" s="29"/>
      <c r="J19" s="29"/>
      <c r="K19" s="29"/>
      <c r="L19" s="30" t="str">
        <f t="shared" si="0"/>
        <v>نتائج غير مرضية</v>
      </c>
      <c r="M19" s="27">
        <f t="shared" si="1"/>
        <v>0</v>
      </c>
    </row>
    <row r="20" spans="6:13" ht="26.25" customHeight="1" thickTop="1" thickBot="1">
      <c r="F20" s="31">
        <v>18</v>
      </c>
      <c r="G20" s="50"/>
      <c r="H20" s="50"/>
      <c r="I20" s="29"/>
      <c r="J20" s="29"/>
      <c r="K20" s="29"/>
      <c r="L20" s="30" t="str">
        <f t="shared" si="0"/>
        <v>نتائج غير مرضية</v>
      </c>
      <c r="M20" s="27">
        <f t="shared" si="1"/>
        <v>0</v>
      </c>
    </row>
    <row r="21" spans="6:13" ht="26.25" customHeight="1" thickTop="1" thickBot="1">
      <c r="F21" s="31">
        <v>19</v>
      </c>
      <c r="G21" s="50"/>
      <c r="H21" s="50"/>
      <c r="I21" s="29"/>
      <c r="J21" s="29"/>
      <c r="K21" s="29"/>
      <c r="L21" s="30" t="str">
        <f t="shared" si="0"/>
        <v>نتائج غير مرضية</v>
      </c>
      <c r="M21" s="27">
        <f t="shared" si="1"/>
        <v>0</v>
      </c>
    </row>
    <row r="22" spans="6:13" ht="26.25" customHeight="1" thickTop="1" thickBot="1">
      <c r="F22" s="31">
        <v>20</v>
      </c>
      <c r="G22" s="50"/>
      <c r="H22" s="50"/>
      <c r="I22" s="29"/>
      <c r="J22" s="29"/>
      <c r="K22" s="29"/>
      <c r="L22" s="30" t="str">
        <f t="shared" si="0"/>
        <v>نتائج غير مرضية</v>
      </c>
      <c r="M22" s="27">
        <f t="shared" si="1"/>
        <v>0</v>
      </c>
    </row>
    <row r="23" spans="6:13" ht="26.25" customHeight="1" thickTop="1" thickBot="1">
      <c r="F23" s="31">
        <v>21</v>
      </c>
      <c r="G23" s="50"/>
      <c r="H23" s="50"/>
      <c r="I23" s="29"/>
      <c r="J23" s="29"/>
      <c r="K23" s="29"/>
      <c r="L23" s="30" t="str">
        <f t="shared" si="0"/>
        <v>نتائج غير مرضية</v>
      </c>
      <c r="M23" s="27">
        <f t="shared" si="1"/>
        <v>0</v>
      </c>
    </row>
    <row r="24" spans="6:13" ht="26.25" customHeight="1" thickTop="1" thickBot="1">
      <c r="F24" s="31">
        <v>22</v>
      </c>
      <c r="G24" s="50"/>
      <c r="H24" s="50"/>
      <c r="I24" s="29"/>
      <c r="J24" s="29"/>
      <c r="K24" s="29"/>
      <c r="L24" s="30" t="str">
        <f t="shared" si="0"/>
        <v>نتائج غير مرضية</v>
      </c>
      <c r="M24" s="27">
        <f t="shared" si="1"/>
        <v>0</v>
      </c>
    </row>
    <row r="25" spans="6:13" ht="26.25" customHeight="1" thickTop="1" thickBot="1">
      <c r="F25" s="31">
        <v>23</v>
      </c>
      <c r="G25" s="50"/>
      <c r="H25" s="50"/>
      <c r="I25" s="29"/>
      <c r="J25" s="29"/>
      <c r="K25" s="29"/>
      <c r="L25" s="30" t="str">
        <f t="shared" si="0"/>
        <v>نتائج غير مرضية</v>
      </c>
      <c r="M25" s="27">
        <f t="shared" si="1"/>
        <v>0</v>
      </c>
    </row>
    <row r="26" spans="6:13" ht="26.25" customHeight="1" thickTop="1" thickBot="1">
      <c r="F26" s="31">
        <v>24</v>
      </c>
      <c r="G26" s="50"/>
      <c r="H26" s="50"/>
      <c r="I26" s="29"/>
      <c r="J26" s="29"/>
      <c r="K26" s="29"/>
      <c r="L26" s="30" t="str">
        <f t="shared" si="0"/>
        <v>نتائج غير مرضية</v>
      </c>
      <c r="M26" s="27">
        <f t="shared" si="1"/>
        <v>0</v>
      </c>
    </row>
    <row r="27" spans="6:13" ht="26.25" customHeight="1" thickTop="1" thickBot="1">
      <c r="F27" s="31">
        <v>25</v>
      </c>
      <c r="G27" s="50"/>
      <c r="H27" s="50"/>
      <c r="I27" s="29"/>
      <c r="J27" s="29"/>
      <c r="K27" s="29"/>
      <c r="L27" s="30" t="str">
        <f t="shared" si="0"/>
        <v>نتائج غير مرضية</v>
      </c>
      <c r="M27" s="27">
        <f t="shared" si="1"/>
        <v>0</v>
      </c>
    </row>
    <row r="28" spans="6:13" ht="26.25" customHeight="1" thickTop="1" thickBot="1">
      <c r="F28" s="31">
        <v>26</v>
      </c>
      <c r="G28" s="50"/>
      <c r="H28" s="50"/>
      <c r="I28" s="29"/>
      <c r="J28" s="29"/>
      <c r="K28" s="29"/>
      <c r="L28" s="30" t="str">
        <f t="shared" si="0"/>
        <v>نتائج غير مرضية</v>
      </c>
      <c r="M28" s="27">
        <f t="shared" si="1"/>
        <v>0</v>
      </c>
    </row>
    <row r="29" spans="6:13" ht="26.25" customHeight="1" thickTop="1" thickBot="1">
      <c r="F29" s="31">
        <v>27</v>
      </c>
      <c r="G29" s="50"/>
      <c r="H29" s="50"/>
      <c r="I29" s="29"/>
      <c r="J29" s="29"/>
      <c r="K29" s="29"/>
      <c r="L29" s="30" t="str">
        <f t="shared" si="0"/>
        <v>نتائج غير مرضية</v>
      </c>
      <c r="M29" s="27">
        <f t="shared" si="1"/>
        <v>0</v>
      </c>
    </row>
    <row r="30" spans="6:13" ht="26.25" customHeight="1" thickTop="1" thickBot="1">
      <c r="F30" s="31">
        <v>28</v>
      </c>
      <c r="G30" s="50"/>
      <c r="H30" s="50"/>
      <c r="I30" s="29"/>
      <c r="J30" s="29"/>
      <c r="K30" s="29"/>
      <c r="L30" s="30" t="str">
        <f t="shared" si="0"/>
        <v>نتائج غير مرضية</v>
      </c>
      <c r="M30" s="27">
        <f t="shared" si="1"/>
        <v>0</v>
      </c>
    </row>
    <row r="31" spans="6:13" ht="26.25" customHeight="1" thickTop="1" thickBot="1">
      <c r="F31" s="31">
        <v>29</v>
      </c>
      <c r="G31" s="50"/>
      <c r="H31" s="50"/>
      <c r="I31" s="29"/>
      <c r="J31" s="29"/>
      <c r="K31" s="29"/>
      <c r="L31" s="30" t="str">
        <f t="shared" si="0"/>
        <v>نتائج غير مرضية</v>
      </c>
      <c r="M31" s="27">
        <f t="shared" si="1"/>
        <v>0</v>
      </c>
    </row>
    <row r="32" spans="6:13" ht="26.25" customHeight="1" thickTop="1" thickBot="1">
      <c r="F32" s="31">
        <v>30</v>
      </c>
      <c r="G32" s="50"/>
      <c r="H32" s="50"/>
      <c r="I32" s="29"/>
      <c r="J32" s="29"/>
      <c r="K32" s="29"/>
      <c r="L32" s="30" t="str">
        <f t="shared" si="0"/>
        <v>نتائج غير مرضية</v>
      </c>
      <c r="M32" s="27">
        <f t="shared" si="1"/>
        <v>0</v>
      </c>
    </row>
    <row r="33" spans="6:13" ht="26.25" customHeight="1" thickTop="1" thickBot="1">
      <c r="F33" s="31">
        <v>31</v>
      </c>
      <c r="G33" s="50"/>
      <c r="H33" s="50"/>
      <c r="I33" s="29"/>
      <c r="J33" s="29"/>
      <c r="K33" s="29"/>
      <c r="L33" s="30" t="str">
        <f t="shared" si="0"/>
        <v>نتائج غير مرضية</v>
      </c>
      <c r="M33" s="27">
        <f t="shared" si="1"/>
        <v>0</v>
      </c>
    </row>
    <row r="34" spans="6:13" ht="26.25" customHeight="1" thickTop="1" thickBot="1">
      <c r="F34" s="31">
        <v>32</v>
      </c>
      <c r="G34" s="50"/>
      <c r="H34" s="50"/>
      <c r="I34" s="29"/>
      <c r="J34" s="29"/>
      <c r="K34" s="29"/>
      <c r="L34" s="30" t="str">
        <f t="shared" si="0"/>
        <v>نتائج غير مرضية</v>
      </c>
      <c r="M34" s="27">
        <f t="shared" si="1"/>
        <v>0</v>
      </c>
    </row>
    <row r="35" spans="6:13" ht="26.25" customHeight="1" thickTop="1" thickBot="1">
      <c r="F35" s="31">
        <v>33</v>
      </c>
      <c r="G35" s="50"/>
      <c r="H35" s="50"/>
      <c r="I35" s="29"/>
      <c r="J35" s="29"/>
      <c r="K35" s="29"/>
      <c r="L35" s="30" t="str">
        <f t="shared" si="0"/>
        <v>نتائج غير مرضية</v>
      </c>
      <c r="M35" s="27">
        <f t="shared" si="1"/>
        <v>0</v>
      </c>
    </row>
    <row r="36" spans="6:13" ht="26.25" customHeight="1" thickTop="1" thickBot="1">
      <c r="F36" s="31">
        <v>34</v>
      </c>
      <c r="G36" s="50"/>
      <c r="H36" s="50"/>
      <c r="I36" s="29"/>
      <c r="J36" s="29"/>
      <c r="K36" s="29"/>
      <c r="L36" s="30" t="str">
        <f t="shared" si="0"/>
        <v>نتائج غير مرضية</v>
      </c>
      <c r="M36" s="27">
        <f t="shared" si="1"/>
        <v>0</v>
      </c>
    </row>
    <row r="37" spans="6:13" ht="26.25" customHeight="1" thickTop="1" thickBot="1">
      <c r="F37" s="31">
        <v>35</v>
      </c>
      <c r="G37" s="50"/>
      <c r="H37" s="50"/>
      <c r="I37" s="29"/>
      <c r="J37" s="29"/>
      <c r="K37" s="29"/>
      <c r="L37" s="30" t="str">
        <f t="shared" si="0"/>
        <v>نتائج غير مرضية</v>
      </c>
      <c r="M37" s="27">
        <f t="shared" si="1"/>
        <v>0</v>
      </c>
    </row>
    <row r="38" spans="6:13" ht="26.25" customHeight="1" thickTop="1" thickBot="1">
      <c r="F38" s="31">
        <v>36</v>
      </c>
      <c r="G38" s="50"/>
      <c r="H38" s="50"/>
      <c r="I38" s="29"/>
      <c r="J38" s="29"/>
      <c r="K38" s="29"/>
      <c r="L38" s="30" t="str">
        <f t="shared" si="0"/>
        <v>نتائج غير مرضية</v>
      </c>
      <c r="M38" s="27">
        <f t="shared" si="1"/>
        <v>0</v>
      </c>
    </row>
    <row r="39" spans="6:13" ht="26.25" customHeight="1" thickTop="1" thickBot="1">
      <c r="F39" s="31">
        <v>37</v>
      </c>
      <c r="G39" s="50"/>
      <c r="H39" s="50"/>
      <c r="I39" s="29"/>
      <c r="J39" s="29"/>
      <c r="K39" s="29"/>
      <c r="L39" s="30" t="str">
        <f t="shared" si="0"/>
        <v>نتائج غير مرضية</v>
      </c>
      <c r="M39" s="27">
        <f t="shared" si="1"/>
        <v>0</v>
      </c>
    </row>
    <row r="40" spans="6:13" ht="26.25" customHeight="1" thickTop="1" thickBot="1">
      <c r="F40" s="31">
        <v>38</v>
      </c>
      <c r="G40" s="50"/>
      <c r="H40" s="50"/>
      <c r="I40" s="29"/>
      <c r="J40" s="29"/>
      <c r="K40" s="29"/>
      <c r="L40" s="30" t="str">
        <f t="shared" si="0"/>
        <v>نتائج غير مرضية</v>
      </c>
      <c r="M40" s="27">
        <f t="shared" si="1"/>
        <v>0</v>
      </c>
    </row>
    <row r="41" spans="6:13" ht="26.25" customHeight="1" thickTop="1" thickBot="1">
      <c r="F41" s="31">
        <v>39</v>
      </c>
      <c r="G41" s="50"/>
      <c r="H41" s="50"/>
      <c r="I41" s="29"/>
      <c r="J41" s="29"/>
      <c r="K41" s="29"/>
      <c r="L41" s="30" t="str">
        <f t="shared" si="0"/>
        <v>نتائج غير مرضية</v>
      </c>
      <c r="M41" s="27">
        <f t="shared" si="1"/>
        <v>0</v>
      </c>
    </row>
    <row r="42" spans="6:13" ht="26.25" customHeight="1" thickTop="1" thickBot="1">
      <c r="F42" s="31">
        <v>40</v>
      </c>
      <c r="G42" s="50"/>
      <c r="H42" s="50"/>
      <c r="I42" s="29"/>
      <c r="J42" s="29"/>
      <c r="K42" s="29"/>
      <c r="L42" s="30" t="str">
        <f t="shared" si="0"/>
        <v>نتائج غير مرضية</v>
      </c>
      <c r="M42" s="27">
        <f t="shared" si="1"/>
        <v>0</v>
      </c>
    </row>
    <row r="43" spans="6:13" ht="26.25" customHeight="1" thickTop="1" thickBot="1">
      <c r="F43" s="31">
        <v>41</v>
      </c>
      <c r="G43" s="50"/>
      <c r="H43" s="50"/>
      <c r="I43" s="29"/>
      <c r="J43" s="29"/>
      <c r="K43" s="29"/>
      <c r="L43" s="30" t="str">
        <f t="shared" si="0"/>
        <v>نتائج غير مرضية</v>
      </c>
      <c r="M43" s="27">
        <f t="shared" si="1"/>
        <v>0</v>
      </c>
    </row>
    <row r="44" spans="6:13" ht="26.25" customHeight="1" thickTop="1" thickBot="1">
      <c r="F44" s="31">
        <v>42</v>
      </c>
      <c r="G44" s="50"/>
      <c r="H44" s="50"/>
      <c r="I44" s="29"/>
      <c r="J44" s="29"/>
      <c r="K44" s="29"/>
      <c r="L44" s="30" t="str">
        <f t="shared" si="0"/>
        <v>نتائج غير مرضية</v>
      </c>
      <c r="M44" s="27">
        <f t="shared" si="1"/>
        <v>0</v>
      </c>
    </row>
    <row r="45" spans="6:13" ht="26.25" customHeight="1" thickTop="1" thickBot="1">
      <c r="F45" s="31">
        <v>43</v>
      </c>
      <c r="G45" s="50"/>
      <c r="H45" s="50"/>
      <c r="I45" s="29"/>
      <c r="J45" s="29"/>
      <c r="K45" s="29"/>
      <c r="L45" s="30" t="str">
        <f t="shared" si="0"/>
        <v>نتائج غير مرضية</v>
      </c>
      <c r="M45" s="27">
        <f t="shared" si="1"/>
        <v>0</v>
      </c>
    </row>
    <row r="46" spans="6:13" ht="26.25" customHeight="1" thickTop="1"/>
    <row r="47" spans="6:13" ht="26.25" customHeight="1">
      <c r="L47" s="13" t="s">
        <v>18</v>
      </c>
      <c r="M47" s="18">
        <f>AVERAGE(M3:M46)</f>
        <v>0</v>
      </c>
    </row>
  </sheetData>
  <sheetProtection algorithmName="SHA-512" hashValue="ggtzONjmW+brZr0eTmXZ7/iFYVL9lWu7vJ24a51p7KNj6Mv9BW8Z2ReMg1Q39wNfs9JLRvB1etHEuYTMcA5rAQ==" saltValue="oUIvWrO3bxHSqZmr+T/47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46"/>
  <sheetViews>
    <sheetView rightToLeft="1" topLeftCell="A36" zoomScale="96" zoomScaleNormal="96" workbookViewId="0">
      <selection activeCell="G44" sqref="G3:K44"/>
    </sheetView>
  </sheetViews>
  <sheetFormatPr defaultColWidth="11.85546875" defaultRowHeight="26.25" customHeight="1"/>
  <cols>
    <col min="7" max="7" width="10.7109375" bestFit="1" customWidth="1"/>
    <col min="8" max="8" width="10.5703125" customWidth="1"/>
    <col min="9" max="9" width="12.140625" bestFit="1" customWidth="1"/>
    <col min="11" max="11" width="9.7109375" bestFit="1" customWidth="1"/>
    <col min="12" max="12" width="13.140625" bestFit="1" customWidth="1"/>
    <col min="15" max="15" width="15.42578125" bestFit="1" customWidth="1"/>
  </cols>
  <sheetData>
    <row r="1" spans="6:16" ht="26.25" customHeight="1" thickBot="1"/>
    <row r="2" spans="6:16" ht="26.25" customHeight="1" thickTop="1" thickBot="1">
      <c r="F2" s="15" t="s">
        <v>23</v>
      </c>
      <c r="G2" s="15" t="s">
        <v>6</v>
      </c>
      <c r="H2" s="15" t="s">
        <v>5</v>
      </c>
      <c r="I2" s="15" t="s">
        <v>1</v>
      </c>
      <c r="J2" s="15" t="s">
        <v>2</v>
      </c>
      <c r="K2" s="16" t="s">
        <v>4</v>
      </c>
      <c r="L2" s="15" t="s">
        <v>3</v>
      </c>
      <c r="M2" s="15" t="s">
        <v>0</v>
      </c>
    </row>
    <row r="3" spans="6:16" ht="26.25" customHeight="1" thickTop="1" thickBot="1">
      <c r="F3" s="32">
        <v>1</v>
      </c>
      <c r="G3" s="44"/>
      <c r="H3" s="44"/>
      <c r="I3" s="29"/>
      <c r="J3" s="29"/>
      <c r="K3" s="29"/>
      <c r="L3" s="30" t="str">
        <f>IF(AND(M3&gt;=0,M3&lt;7),"نتائج غير مرضية",IF(AND(M3&gt;=7,M3&lt;10),"نتائج دون الوسط",IF(AND(M3&gt;=10,M3&lt;12),"نتائج مقبولة",IF(AND(M3&gt;=12,M3&lt;14),"نتائج حسنة",IF(AND(M3&gt;=14,M3&lt;15),"نتائج جيدة",IF(AND(M3&gt;=15,M3&lt;17),"نتائج جيدة جدا","ممتاز"))))))</f>
        <v>نتائج غير مرضية</v>
      </c>
      <c r="M3" s="27">
        <f>(K3*3+J3+I3)/5</f>
        <v>0</v>
      </c>
    </row>
    <row r="4" spans="6:16" ht="26.25" customHeight="1" thickTop="1" thickBot="1">
      <c r="F4" s="32">
        <v>2</v>
      </c>
      <c r="G4" s="44"/>
      <c r="H4" s="44"/>
      <c r="I4" s="29"/>
      <c r="J4" s="29"/>
      <c r="K4" s="29"/>
      <c r="L4" s="30" t="str">
        <f t="shared" ref="L4:L44" si="0">IF(AND(M4&gt;=0,M4&lt;7),"نتائج غير مرضية",IF(AND(M4&gt;=7,M4&lt;10),"نتائج دون الوسط",IF(AND(M4&gt;=10,M4&lt;12),"نتائج مقبولة",IF(AND(M4&gt;=12,M4&lt;14),"نتائج حسنة",IF(AND(M4&gt;=14,M4&lt;15),"نتائج جيدة",IF(AND(M4&gt;=15,M4&lt;17),"نتائج جيدة جدا","ممتاز"))))))</f>
        <v>نتائج غير مرضية</v>
      </c>
      <c r="M4" s="27">
        <f t="shared" ref="M4:M44" si="1">(K4*3+J4+I4)/5</f>
        <v>0</v>
      </c>
    </row>
    <row r="5" spans="6:16" ht="26.25" customHeight="1" thickTop="1" thickBot="1">
      <c r="F5" s="32">
        <v>3</v>
      </c>
      <c r="G5" s="44"/>
      <c r="H5" s="44"/>
      <c r="I5" s="29"/>
      <c r="J5" s="29"/>
      <c r="K5" s="29"/>
      <c r="L5" s="30" t="str">
        <f t="shared" si="0"/>
        <v>نتائج غير مرضية</v>
      </c>
      <c r="M5" s="27">
        <f t="shared" si="1"/>
        <v>0</v>
      </c>
    </row>
    <row r="6" spans="6:16" ht="26.25" customHeight="1" thickTop="1" thickBot="1">
      <c r="F6" s="32">
        <v>4</v>
      </c>
      <c r="G6" s="44"/>
      <c r="H6" s="44"/>
      <c r="I6" s="29"/>
      <c r="J6" s="29"/>
      <c r="K6" s="29"/>
      <c r="L6" s="30" t="str">
        <f t="shared" si="0"/>
        <v>نتائج غير مرضية</v>
      </c>
      <c r="M6" s="27">
        <f t="shared" si="1"/>
        <v>0</v>
      </c>
    </row>
    <row r="7" spans="6:16" ht="26.25" customHeight="1" thickTop="1" thickBot="1">
      <c r="F7" s="32">
        <v>5</v>
      </c>
      <c r="G7" s="44"/>
      <c r="H7" s="44"/>
      <c r="I7" s="29"/>
      <c r="J7" s="29"/>
      <c r="K7" s="29"/>
      <c r="L7" s="30" t="str">
        <f t="shared" si="0"/>
        <v>نتائج غير مرضية</v>
      </c>
      <c r="M7" s="27">
        <f t="shared" si="1"/>
        <v>0</v>
      </c>
    </row>
    <row r="8" spans="6:16" ht="26.25" customHeight="1" thickTop="1" thickBot="1">
      <c r="F8" s="32">
        <v>6</v>
      </c>
      <c r="G8" s="44"/>
      <c r="H8" s="44"/>
      <c r="I8" s="29"/>
      <c r="J8" s="29"/>
      <c r="K8" s="29"/>
      <c r="L8" s="30" t="str">
        <f t="shared" si="0"/>
        <v>نتائج غير مرضية</v>
      </c>
      <c r="M8" s="27">
        <f t="shared" si="1"/>
        <v>0</v>
      </c>
      <c r="O8" s="14" t="s">
        <v>21</v>
      </c>
      <c r="P8" s="17">
        <f>MAX(M3:M41)</f>
        <v>0</v>
      </c>
    </row>
    <row r="9" spans="6:16" ht="26.25" customHeight="1" thickTop="1" thickBot="1">
      <c r="F9" s="32">
        <v>7</v>
      </c>
      <c r="G9" s="44"/>
      <c r="H9" s="44"/>
      <c r="I9" s="29"/>
      <c r="J9" s="29"/>
      <c r="K9" s="29"/>
      <c r="L9" s="30" t="str">
        <f t="shared" si="0"/>
        <v>نتائج غير مرضية</v>
      </c>
      <c r="M9" s="27">
        <f t="shared" si="1"/>
        <v>0</v>
      </c>
    </row>
    <row r="10" spans="6:16" ht="26.25" customHeight="1" thickTop="1" thickBot="1">
      <c r="F10" s="32">
        <v>8</v>
      </c>
      <c r="G10" s="44"/>
      <c r="H10" s="44"/>
      <c r="I10" s="29"/>
      <c r="J10" s="29"/>
      <c r="K10" s="29"/>
      <c r="L10" s="30" t="str">
        <f t="shared" si="0"/>
        <v>نتائج غير مرضية</v>
      </c>
      <c r="M10" s="27">
        <f t="shared" si="1"/>
        <v>0</v>
      </c>
      <c r="O10" s="19" t="s">
        <v>20</v>
      </c>
      <c r="P10" s="20">
        <f>MIN(M3:M41)</f>
        <v>0</v>
      </c>
    </row>
    <row r="11" spans="6:16" ht="26.25" customHeight="1" thickTop="1" thickBot="1">
      <c r="F11" s="32">
        <v>9</v>
      </c>
      <c r="G11" s="44"/>
      <c r="H11" s="44"/>
      <c r="I11" s="29"/>
      <c r="J11" s="29"/>
      <c r="K11" s="29"/>
      <c r="L11" s="30" t="str">
        <f t="shared" si="0"/>
        <v>نتائج غير مرضية</v>
      </c>
      <c r="M11" s="27">
        <f t="shared" si="1"/>
        <v>0</v>
      </c>
    </row>
    <row r="12" spans="6:16" ht="26.25" customHeight="1" thickTop="1" thickBot="1">
      <c r="F12" s="32">
        <v>10</v>
      </c>
      <c r="G12" s="44"/>
      <c r="H12" s="44"/>
      <c r="I12" s="29"/>
      <c r="J12" s="29"/>
      <c r="K12" s="29"/>
      <c r="L12" s="30" t="str">
        <f t="shared" si="0"/>
        <v>نتائج غير مرضية</v>
      </c>
      <c r="M12" s="27">
        <f t="shared" si="1"/>
        <v>0</v>
      </c>
      <c r="O12" s="33" t="s">
        <v>24</v>
      </c>
      <c r="P12" s="33">
        <f>COUNTIF(M3:M44,"&gt;=10")</f>
        <v>0</v>
      </c>
    </row>
    <row r="13" spans="6:16" ht="26.25" customHeight="1" thickTop="1" thickBot="1">
      <c r="F13" s="32">
        <v>11</v>
      </c>
      <c r="G13" s="44"/>
      <c r="H13" s="44"/>
      <c r="I13" s="29"/>
      <c r="J13" s="29"/>
      <c r="K13" s="29"/>
      <c r="L13" s="30" t="str">
        <f t="shared" si="0"/>
        <v>نتائج غير مرضية</v>
      </c>
      <c r="M13" s="27">
        <f t="shared" si="1"/>
        <v>0</v>
      </c>
    </row>
    <row r="14" spans="6:16" ht="26.25" customHeight="1" thickTop="1" thickBot="1">
      <c r="F14" s="32">
        <v>12</v>
      </c>
      <c r="G14" s="44"/>
      <c r="H14" s="44"/>
      <c r="I14" s="29"/>
      <c r="J14" s="29"/>
      <c r="K14" s="29"/>
      <c r="L14" s="30" t="str">
        <f t="shared" si="0"/>
        <v>نتائج غير مرضية</v>
      </c>
      <c r="M14" s="27">
        <f t="shared" si="1"/>
        <v>0</v>
      </c>
      <c r="O14" s="34" t="s">
        <v>25</v>
      </c>
      <c r="P14" s="34">
        <f>COUNTIF(M3:M44,"&lt;10")</f>
        <v>42</v>
      </c>
    </row>
    <row r="15" spans="6:16" ht="26.25" customHeight="1" thickTop="1" thickBot="1">
      <c r="F15" s="32">
        <v>13</v>
      </c>
      <c r="G15" s="44"/>
      <c r="H15" s="44"/>
      <c r="I15" s="29"/>
      <c r="J15" s="29"/>
      <c r="K15" s="29"/>
      <c r="L15" s="30" t="str">
        <f t="shared" si="0"/>
        <v>نتائج غير مرضية</v>
      </c>
      <c r="M15" s="27">
        <f t="shared" si="1"/>
        <v>0</v>
      </c>
    </row>
    <row r="16" spans="6:16" ht="26.25" customHeight="1" thickTop="1" thickBot="1">
      <c r="F16" s="32">
        <v>14</v>
      </c>
      <c r="G16" s="44"/>
      <c r="H16" s="44"/>
      <c r="I16" s="29"/>
      <c r="J16" s="29"/>
      <c r="K16" s="29"/>
      <c r="L16" s="30" t="str">
        <f t="shared" si="0"/>
        <v>نتائج غير مرضية</v>
      </c>
      <c r="M16" s="27">
        <f t="shared" si="1"/>
        <v>0</v>
      </c>
    </row>
    <row r="17" spans="6:13" ht="26.25" customHeight="1" thickTop="1" thickBot="1">
      <c r="F17" s="32">
        <v>15</v>
      </c>
      <c r="G17" s="44"/>
      <c r="H17" s="44"/>
      <c r="I17" s="29"/>
      <c r="J17" s="29"/>
      <c r="K17" s="29"/>
      <c r="L17" s="30" t="str">
        <f t="shared" si="0"/>
        <v>نتائج غير مرضية</v>
      </c>
      <c r="M17" s="27">
        <f t="shared" si="1"/>
        <v>0</v>
      </c>
    </row>
    <row r="18" spans="6:13" ht="26.25" customHeight="1" thickTop="1" thickBot="1">
      <c r="F18" s="32">
        <v>16</v>
      </c>
      <c r="G18" s="44"/>
      <c r="H18" s="44"/>
      <c r="I18" s="29"/>
      <c r="J18" s="29"/>
      <c r="K18" s="29"/>
      <c r="L18" s="30" t="str">
        <f t="shared" si="0"/>
        <v>نتائج غير مرضية</v>
      </c>
      <c r="M18" s="27">
        <f t="shared" si="1"/>
        <v>0</v>
      </c>
    </row>
    <row r="19" spans="6:13" ht="26.25" customHeight="1" thickTop="1" thickBot="1">
      <c r="F19" s="32">
        <v>17</v>
      </c>
      <c r="G19" s="44"/>
      <c r="H19" s="44"/>
      <c r="I19" s="29"/>
      <c r="J19" s="29"/>
      <c r="K19" s="29"/>
      <c r="L19" s="30" t="str">
        <f t="shared" si="0"/>
        <v>نتائج غير مرضية</v>
      </c>
      <c r="M19" s="27">
        <f t="shared" si="1"/>
        <v>0</v>
      </c>
    </row>
    <row r="20" spans="6:13" ht="26.25" customHeight="1" thickTop="1" thickBot="1">
      <c r="F20" s="32">
        <v>18</v>
      </c>
      <c r="G20" s="44"/>
      <c r="H20" s="44"/>
      <c r="I20" s="29"/>
      <c r="J20" s="29"/>
      <c r="K20" s="29"/>
      <c r="L20" s="30" t="str">
        <f t="shared" si="0"/>
        <v>نتائج غير مرضية</v>
      </c>
      <c r="M20" s="27">
        <f t="shared" si="1"/>
        <v>0</v>
      </c>
    </row>
    <row r="21" spans="6:13" ht="26.25" customHeight="1" thickTop="1" thickBot="1">
      <c r="F21" s="32">
        <v>19</v>
      </c>
      <c r="G21" s="44"/>
      <c r="H21" s="44"/>
      <c r="I21" s="29"/>
      <c r="J21" s="29"/>
      <c r="K21" s="29"/>
      <c r="L21" s="30" t="str">
        <f t="shared" si="0"/>
        <v>نتائج غير مرضية</v>
      </c>
      <c r="M21" s="27">
        <f t="shared" si="1"/>
        <v>0</v>
      </c>
    </row>
    <row r="22" spans="6:13" ht="26.25" customHeight="1" thickTop="1" thickBot="1">
      <c r="F22" s="32">
        <v>20</v>
      </c>
      <c r="G22" s="44"/>
      <c r="H22" s="44"/>
      <c r="I22" s="29"/>
      <c r="J22" s="29"/>
      <c r="K22" s="29"/>
      <c r="L22" s="30" t="str">
        <f t="shared" si="0"/>
        <v>نتائج غير مرضية</v>
      </c>
      <c r="M22" s="27">
        <f t="shared" si="1"/>
        <v>0</v>
      </c>
    </row>
    <row r="23" spans="6:13" ht="26.25" customHeight="1" thickTop="1" thickBot="1">
      <c r="F23" s="32">
        <v>21</v>
      </c>
      <c r="G23" s="44"/>
      <c r="H23" s="44"/>
      <c r="I23" s="29"/>
      <c r="J23" s="29"/>
      <c r="K23" s="29"/>
      <c r="L23" s="30" t="str">
        <f t="shared" si="0"/>
        <v>نتائج غير مرضية</v>
      </c>
      <c r="M23" s="27">
        <f t="shared" si="1"/>
        <v>0</v>
      </c>
    </row>
    <row r="24" spans="6:13" ht="26.25" customHeight="1" thickTop="1" thickBot="1">
      <c r="F24" s="32">
        <v>22</v>
      </c>
      <c r="G24" s="44"/>
      <c r="H24" s="44"/>
      <c r="I24" s="29"/>
      <c r="J24" s="29"/>
      <c r="K24" s="29"/>
      <c r="L24" s="30" t="str">
        <f t="shared" si="0"/>
        <v>نتائج غير مرضية</v>
      </c>
      <c r="M24" s="27">
        <f t="shared" si="1"/>
        <v>0</v>
      </c>
    </row>
    <row r="25" spans="6:13" ht="26.25" customHeight="1" thickTop="1" thickBot="1">
      <c r="F25" s="32">
        <v>23</v>
      </c>
      <c r="G25" s="44"/>
      <c r="H25" s="44"/>
      <c r="I25" s="29"/>
      <c r="J25" s="29"/>
      <c r="K25" s="29"/>
      <c r="L25" s="30" t="str">
        <f t="shared" si="0"/>
        <v>نتائج غير مرضية</v>
      </c>
      <c r="M25" s="27">
        <f t="shared" si="1"/>
        <v>0</v>
      </c>
    </row>
    <row r="26" spans="6:13" ht="26.25" customHeight="1" thickTop="1" thickBot="1">
      <c r="F26" s="32">
        <v>24</v>
      </c>
      <c r="G26" s="44"/>
      <c r="H26" s="44"/>
      <c r="I26" s="29"/>
      <c r="J26" s="29"/>
      <c r="K26" s="29"/>
      <c r="L26" s="30" t="str">
        <f t="shared" si="0"/>
        <v>نتائج غير مرضية</v>
      </c>
      <c r="M26" s="27">
        <f t="shared" si="1"/>
        <v>0</v>
      </c>
    </row>
    <row r="27" spans="6:13" ht="26.25" customHeight="1" thickTop="1" thickBot="1">
      <c r="F27" s="32">
        <v>25</v>
      </c>
      <c r="G27" s="44"/>
      <c r="H27" s="44"/>
      <c r="I27" s="29"/>
      <c r="J27" s="29"/>
      <c r="K27" s="29"/>
      <c r="L27" s="30" t="str">
        <f t="shared" si="0"/>
        <v>نتائج غير مرضية</v>
      </c>
      <c r="M27" s="27">
        <f t="shared" si="1"/>
        <v>0</v>
      </c>
    </row>
    <row r="28" spans="6:13" ht="26.25" customHeight="1" thickTop="1" thickBot="1">
      <c r="F28" s="32">
        <v>26</v>
      </c>
      <c r="G28" s="44"/>
      <c r="H28" s="44"/>
      <c r="I28" s="29"/>
      <c r="J28" s="29"/>
      <c r="K28" s="29"/>
      <c r="L28" s="30" t="str">
        <f t="shared" si="0"/>
        <v>نتائج غير مرضية</v>
      </c>
      <c r="M28" s="27">
        <f t="shared" si="1"/>
        <v>0</v>
      </c>
    </row>
    <row r="29" spans="6:13" ht="26.25" customHeight="1" thickTop="1" thickBot="1">
      <c r="F29" s="32">
        <v>27</v>
      </c>
      <c r="G29" s="44"/>
      <c r="H29" s="44"/>
      <c r="I29" s="29"/>
      <c r="J29" s="29"/>
      <c r="K29" s="29"/>
      <c r="L29" s="30" t="str">
        <f t="shared" si="0"/>
        <v>نتائج غير مرضية</v>
      </c>
      <c r="M29" s="27">
        <f t="shared" si="1"/>
        <v>0</v>
      </c>
    </row>
    <row r="30" spans="6:13" ht="26.25" customHeight="1" thickTop="1" thickBot="1">
      <c r="F30" s="32">
        <v>28</v>
      </c>
      <c r="G30" s="44"/>
      <c r="H30" s="44"/>
      <c r="I30" s="29"/>
      <c r="J30" s="29"/>
      <c r="K30" s="29"/>
      <c r="L30" s="30" t="str">
        <f t="shared" si="0"/>
        <v>نتائج غير مرضية</v>
      </c>
      <c r="M30" s="27">
        <f t="shared" si="1"/>
        <v>0</v>
      </c>
    </row>
    <row r="31" spans="6:13" ht="26.25" customHeight="1" thickTop="1" thickBot="1">
      <c r="F31" s="32">
        <v>29</v>
      </c>
      <c r="G31" s="44"/>
      <c r="H31" s="44"/>
      <c r="I31" s="29"/>
      <c r="J31" s="29"/>
      <c r="K31" s="29"/>
      <c r="L31" s="30" t="str">
        <f t="shared" si="0"/>
        <v>نتائج غير مرضية</v>
      </c>
      <c r="M31" s="27">
        <f t="shared" si="1"/>
        <v>0</v>
      </c>
    </row>
    <row r="32" spans="6:13" ht="26.25" customHeight="1" thickTop="1" thickBot="1">
      <c r="F32" s="32">
        <v>30</v>
      </c>
      <c r="G32" s="44"/>
      <c r="H32" s="44"/>
      <c r="I32" s="29"/>
      <c r="J32" s="29"/>
      <c r="K32" s="29"/>
      <c r="L32" s="30" t="str">
        <f t="shared" si="0"/>
        <v>نتائج غير مرضية</v>
      </c>
      <c r="M32" s="27">
        <f t="shared" si="1"/>
        <v>0</v>
      </c>
    </row>
    <row r="33" spans="6:13" ht="26.25" customHeight="1" thickTop="1" thickBot="1">
      <c r="F33" s="32">
        <v>31</v>
      </c>
      <c r="G33" s="44"/>
      <c r="H33" s="44"/>
      <c r="I33" s="29"/>
      <c r="J33" s="29"/>
      <c r="K33" s="29"/>
      <c r="L33" s="30" t="str">
        <f t="shared" si="0"/>
        <v>نتائج غير مرضية</v>
      </c>
      <c r="M33" s="27">
        <f t="shared" si="1"/>
        <v>0</v>
      </c>
    </row>
    <row r="34" spans="6:13" ht="26.25" customHeight="1" thickTop="1" thickBot="1">
      <c r="F34" s="32">
        <v>32</v>
      </c>
      <c r="G34" s="44"/>
      <c r="H34" s="44"/>
      <c r="I34" s="29"/>
      <c r="J34" s="29"/>
      <c r="K34" s="29"/>
      <c r="L34" s="30" t="str">
        <f t="shared" si="0"/>
        <v>نتائج غير مرضية</v>
      </c>
      <c r="M34" s="27">
        <f t="shared" si="1"/>
        <v>0</v>
      </c>
    </row>
    <row r="35" spans="6:13" ht="26.25" customHeight="1" thickTop="1" thickBot="1">
      <c r="F35" s="32">
        <v>33</v>
      </c>
      <c r="G35" s="44"/>
      <c r="H35" s="44"/>
      <c r="I35" s="29"/>
      <c r="J35" s="29"/>
      <c r="K35" s="29"/>
      <c r="L35" s="30" t="str">
        <f t="shared" si="0"/>
        <v>نتائج غير مرضية</v>
      </c>
      <c r="M35" s="27">
        <f t="shared" si="1"/>
        <v>0</v>
      </c>
    </row>
    <row r="36" spans="6:13" ht="26.25" customHeight="1" thickTop="1" thickBot="1">
      <c r="F36" s="32">
        <v>34</v>
      </c>
      <c r="G36" s="44"/>
      <c r="H36" s="44"/>
      <c r="I36" s="29"/>
      <c r="J36" s="29"/>
      <c r="K36" s="29"/>
      <c r="L36" s="30" t="str">
        <f t="shared" si="0"/>
        <v>نتائج غير مرضية</v>
      </c>
      <c r="M36" s="27">
        <f t="shared" si="1"/>
        <v>0</v>
      </c>
    </row>
    <row r="37" spans="6:13" ht="26.25" customHeight="1" thickTop="1" thickBot="1">
      <c r="F37" s="32">
        <v>35</v>
      </c>
      <c r="G37" s="44"/>
      <c r="H37" s="44"/>
      <c r="I37" s="29"/>
      <c r="J37" s="29"/>
      <c r="K37" s="29"/>
      <c r="L37" s="30" t="str">
        <f t="shared" si="0"/>
        <v>نتائج غير مرضية</v>
      </c>
      <c r="M37" s="27">
        <f t="shared" si="1"/>
        <v>0</v>
      </c>
    </row>
    <row r="38" spans="6:13" ht="26.25" customHeight="1" thickTop="1" thickBot="1">
      <c r="F38" s="32">
        <v>36</v>
      </c>
      <c r="G38" s="44"/>
      <c r="H38" s="44"/>
      <c r="I38" s="29"/>
      <c r="J38" s="29"/>
      <c r="K38" s="29"/>
      <c r="L38" s="30" t="str">
        <f t="shared" si="0"/>
        <v>نتائج غير مرضية</v>
      </c>
      <c r="M38" s="27">
        <f t="shared" si="1"/>
        <v>0</v>
      </c>
    </row>
    <row r="39" spans="6:13" ht="26.25" customHeight="1" thickTop="1" thickBot="1">
      <c r="F39" s="32">
        <v>37</v>
      </c>
      <c r="G39" s="44"/>
      <c r="H39" s="44"/>
      <c r="I39" s="29"/>
      <c r="J39" s="29"/>
      <c r="K39" s="29"/>
      <c r="L39" s="30" t="str">
        <f t="shared" si="0"/>
        <v>نتائج غير مرضية</v>
      </c>
      <c r="M39" s="27">
        <f t="shared" si="1"/>
        <v>0</v>
      </c>
    </row>
    <row r="40" spans="6:13" ht="26.25" customHeight="1" thickTop="1" thickBot="1">
      <c r="F40" s="32">
        <v>38</v>
      </c>
      <c r="G40" s="44"/>
      <c r="H40" s="44"/>
      <c r="I40" s="29"/>
      <c r="J40" s="29"/>
      <c r="K40" s="29"/>
      <c r="L40" s="30" t="str">
        <f t="shared" si="0"/>
        <v>نتائج غير مرضية</v>
      </c>
      <c r="M40" s="27">
        <f t="shared" si="1"/>
        <v>0</v>
      </c>
    </row>
    <row r="41" spans="6:13" ht="26.25" customHeight="1" thickTop="1" thickBot="1">
      <c r="F41" s="32">
        <v>39</v>
      </c>
      <c r="G41" s="44"/>
      <c r="H41" s="44"/>
      <c r="I41" s="29"/>
      <c r="J41" s="29"/>
      <c r="K41" s="29"/>
      <c r="L41" s="30" t="str">
        <f t="shared" si="0"/>
        <v>نتائج غير مرضية</v>
      </c>
      <c r="M41" s="27">
        <f t="shared" si="1"/>
        <v>0</v>
      </c>
    </row>
    <row r="42" spans="6:13" ht="26.25" customHeight="1" thickTop="1" thickBot="1">
      <c r="F42" s="32">
        <v>40</v>
      </c>
      <c r="G42" s="44"/>
      <c r="H42" s="44"/>
      <c r="I42" s="29"/>
      <c r="J42" s="29"/>
      <c r="K42" s="29"/>
      <c r="L42" s="30" t="str">
        <f t="shared" si="0"/>
        <v>نتائج غير مرضية</v>
      </c>
      <c r="M42" s="27">
        <f t="shared" si="1"/>
        <v>0</v>
      </c>
    </row>
    <row r="43" spans="6:13" ht="26.25" customHeight="1" thickTop="1" thickBot="1">
      <c r="F43" s="32">
        <v>41</v>
      </c>
      <c r="G43" s="44"/>
      <c r="H43" s="44"/>
      <c r="I43" s="29"/>
      <c r="J43" s="29"/>
      <c r="K43" s="29"/>
      <c r="L43" s="30" t="str">
        <f t="shared" si="0"/>
        <v>نتائج غير مرضية</v>
      </c>
      <c r="M43" s="27">
        <f t="shared" si="1"/>
        <v>0</v>
      </c>
    </row>
    <row r="44" spans="6:13" ht="26.25" customHeight="1" thickTop="1" thickBot="1">
      <c r="F44" s="32">
        <v>42</v>
      </c>
      <c r="G44" s="44"/>
      <c r="H44" s="44"/>
      <c r="I44" s="29"/>
      <c r="J44" s="29"/>
      <c r="K44" s="29"/>
      <c r="L44" s="30" t="str">
        <f t="shared" si="0"/>
        <v>نتائج غير مرضية</v>
      </c>
      <c r="M44" s="27">
        <f t="shared" si="1"/>
        <v>0</v>
      </c>
    </row>
    <row r="45" spans="6:13" ht="26.25" customHeight="1" thickTop="1"/>
    <row r="46" spans="6:13" ht="26.25" customHeight="1">
      <c r="L46" s="13" t="s">
        <v>18</v>
      </c>
      <c r="M46" s="18">
        <f>AVERAGE(M3:M45)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46"/>
  <sheetViews>
    <sheetView rightToLeft="1" workbookViewId="0">
      <selection activeCell="G3" sqref="G3:K44"/>
    </sheetView>
  </sheetViews>
  <sheetFormatPr defaultColWidth="11.85546875" defaultRowHeight="26.25" customHeight="1"/>
  <cols>
    <col min="7" max="7" width="10.7109375" bestFit="1" customWidth="1"/>
    <col min="8" max="8" width="10.5703125" customWidth="1"/>
    <col min="9" max="9" width="12.140625" bestFit="1" customWidth="1"/>
    <col min="11" max="11" width="9.7109375" bestFit="1" customWidth="1"/>
    <col min="12" max="12" width="13.140625" bestFit="1" customWidth="1"/>
    <col min="15" max="15" width="15" bestFit="1" customWidth="1"/>
  </cols>
  <sheetData>
    <row r="1" spans="6:16" ht="26.25" customHeight="1" thickBot="1"/>
    <row r="2" spans="6:16" ht="26.25" customHeight="1" thickTop="1" thickBot="1">
      <c r="F2" s="15" t="s">
        <v>23</v>
      </c>
      <c r="G2" s="15" t="s">
        <v>6</v>
      </c>
      <c r="H2" s="15" t="s">
        <v>5</v>
      </c>
      <c r="I2" s="15" t="s">
        <v>1</v>
      </c>
      <c r="J2" s="15" t="s">
        <v>2</v>
      </c>
      <c r="K2" s="16" t="s">
        <v>4</v>
      </c>
      <c r="L2" s="15" t="s">
        <v>3</v>
      </c>
      <c r="M2" s="15" t="s">
        <v>0</v>
      </c>
    </row>
    <row r="3" spans="6:16" ht="26.25" customHeight="1" thickTop="1" thickBot="1">
      <c r="F3" s="32">
        <v>1</v>
      </c>
      <c r="G3" s="44"/>
      <c r="H3" s="44"/>
      <c r="I3" s="29"/>
      <c r="J3" s="29"/>
      <c r="K3" s="29"/>
      <c r="L3" s="30" t="str">
        <f>IF(AND(M3&gt;=0,M3&lt;7),"نتائج غير مرضية",IF(AND(M3&gt;=7,M3&lt;10),"نتائج دون الوسط",IF(AND(M3&gt;=10,M3&lt;12),"نتائج مقبولة",IF(AND(M3&gt;=12,M3&lt;14),"نتائج حسنة",IF(AND(M3&gt;=14,M3&lt;15),"نتائج جيدة",IF(AND(M3&gt;=15,M3&lt;17),"نتائج جيدة جدا","ممتاز"))))))</f>
        <v>نتائج غير مرضية</v>
      </c>
      <c r="M3" s="27">
        <f>(K3*3+J3+I3)/5</f>
        <v>0</v>
      </c>
    </row>
    <row r="4" spans="6:16" ht="26.25" customHeight="1" thickTop="1" thickBot="1">
      <c r="F4" s="32">
        <v>2</v>
      </c>
      <c r="G4" s="44"/>
      <c r="H4" s="44"/>
      <c r="I4" s="29"/>
      <c r="J4" s="29"/>
      <c r="K4" s="29"/>
      <c r="L4" s="30" t="str">
        <f t="shared" ref="L4:L44" si="0">IF(AND(M4&gt;=0,M4&lt;7),"نتائج غير مرضية",IF(AND(M4&gt;=7,M4&lt;10),"نتائج دون الوسط",IF(AND(M4&gt;=10,M4&lt;12),"نتائج مقبولة",IF(AND(M4&gt;=12,M4&lt;14),"نتائج حسنة",IF(AND(M4&gt;=14,M4&lt;15),"نتائج جيدة",IF(AND(M4&gt;=15,M4&lt;17),"نتائج جيدة جدا","ممتاز"))))))</f>
        <v>نتائج غير مرضية</v>
      </c>
      <c r="M4" s="27">
        <f t="shared" ref="M4:M44" si="1">(K4*3+J4+I4)/5</f>
        <v>0</v>
      </c>
    </row>
    <row r="5" spans="6:16" ht="26.25" customHeight="1" thickTop="1" thickBot="1">
      <c r="F5" s="32">
        <v>3</v>
      </c>
      <c r="G5" s="44"/>
      <c r="H5" s="44"/>
      <c r="I5" s="29"/>
      <c r="J5" s="29"/>
      <c r="K5" s="29"/>
      <c r="L5" s="30" t="str">
        <f t="shared" si="0"/>
        <v>نتائج غير مرضية</v>
      </c>
      <c r="M5" s="27">
        <f t="shared" si="1"/>
        <v>0</v>
      </c>
    </row>
    <row r="6" spans="6:16" ht="26.25" customHeight="1" thickTop="1" thickBot="1">
      <c r="F6" s="32">
        <v>4</v>
      </c>
      <c r="G6" s="44"/>
      <c r="H6" s="44"/>
      <c r="I6" s="29"/>
      <c r="J6" s="29"/>
      <c r="K6" s="29"/>
      <c r="L6" s="30" t="str">
        <f t="shared" si="0"/>
        <v>نتائج غير مرضية</v>
      </c>
      <c r="M6" s="27">
        <f t="shared" si="1"/>
        <v>0</v>
      </c>
    </row>
    <row r="7" spans="6:16" ht="26.25" customHeight="1" thickTop="1" thickBot="1">
      <c r="F7" s="32">
        <v>5</v>
      </c>
      <c r="G7" s="44"/>
      <c r="H7" s="44"/>
      <c r="I7" s="29"/>
      <c r="J7" s="29"/>
      <c r="K7" s="29"/>
      <c r="L7" s="30" t="str">
        <f t="shared" si="0"/>
        <v>نتائج غير مرضية</v>
      </c>
      <c r="M7" s="27">
        <f t="shared" si="1"/>
        <v>0</v>
      </c>
    </row>
    <row r="8" spans="6:16" ht="26.25" customHeight="1" thickTop="1" thickBot="1">
      <c r="F8" s="32">
        <v>6</v>
      </c>
      <c r="G8" s="44"/>
      <c r="H8" s="44"/>
      <c r="I8" s="29"/>
      <c r="J8" s="29"/>
      <c r="K8" s="29"/>
      <c r="L8" s="30" t="str">
        <f t="shared" si="0"/>
        <v>نتائج غير مرضية</v>
      </c>
      <c r="M8" s="27">
        <f t="shared" si="1"/>
        <v>0</v>
      </c>
      <c r="O8" s="14" t="s">
        <v>21</v>
      </c>
      <c r="P8" s="17">
        <f>MAX(M3:M41)</f>
        <v>0</v>
      </c>
    </row>
    <row r="9" spans="6:16" ht="26.25" customHeight="1" thickTop="1" thickBot="1">
      <c r="F9" s="32">
        <v>7</v>
      </c>
      <c r="G9" s="44"/>
      <c r="H9" s="44"/>
      <c r="I9" s="29"/>
      <c r="J9" s="29"/>
      <c r="K9" s="29"/>
      <c r="L9" s="30" t="str">
        <f t="shared" si="0"/>
        <v>نتائج غير مرضية</v>
      </c>
      <c r="M9" s="27">
        <f t="shared" si="1"/>
        <v>0</v>
      </c>
    </row>
    <row r="10" spans="6:16" ht="26.25" customHeight="1" thickTop="1" thickBot="1">
      <c r="F10" s="32">
        <v>8</v>
      </c>
      <c r="G10" s="44"/>
      <c r="H10" s="44"/>
      <c r="I10" s="29"/>
      <c r="J10" s="29"/>
      <c r="K10" s="29"/>
      <c r="L10" s="30" t="str">
        <f t="shared" si="0"/>
        <v>نتائج غير مرضية</v>
      </c>
      <c r="M10" s="27">
        <f t="shared" si="1"/>
        <v>0</v>
      </c>
      <c r="O10" s="19" t="s">
        <v>20</v>
      </c>
      <c r="P10" s="20">
        <f>MIN(M3:M41)</f>
        <v>0</v>
      </c>
    </row>
    <row r="11" spans="6:16" ht="26.25" customHeight="1" thickTop="1" thickBot="1">
      <c r="F11" s="32">
        <v>9</v>
      </c>
      <c r="G11" s="44"/>
      <c r="H11" s="44"/>
      <c r="I11" s="29"/>
      <c r="J11" s="29"/>
      <c r="K11" s="29"/>
      <c r="L11" s="30" t="str">
        <f t="shared" si="0"/>
        <v>نتائج غير مرضية</v>
      </c>
      <c r="M11" s="27">
        <f t="shared" si="1"/>
        <v>0</v>
      </c>
    </row>
    <row r="12" spans="6:16" ht="26.25" customHeight="1" thickTop="1" thickBot="1">
      <c r="F12" s="32">
        <v>10</v>
      </c>
      <c r="G12" s="44"/>
      <c r="H12" s="44"/>
      <c r="I12" s="29"/>
      <c r="J12" s="29"/>
      <c r="K12" s="29"/>
      <c r="L12" s="30" t="str">
        <f t="shared" si="0"/>
        <v>نتائج غير مرضية</v>
      </c>
      <c r="M12" s="27">
        <f t="shared" si="1"/>
        <v>0</v>
      </c>
      <c r="O12" s="33" t="s">
        <v>24</v>
      </c>
      <c r="P12" s="33">
        <f>COUNTIF(M3:M44,"&gt;=10")</f>
        <v>0</v>
      </c>
    </row>
    <row r="13" spans="6:16" ht="26.25" customHeight="1" thickTop="1" thickBot="1">
      <c r="F13" s="32">
        <v>11</v>
      </c>
      <c r="G13" s="44"/>
      <c r="H13" s="44"/>
      <c r="I13" s="29"/>
      <c r="J13" s="29"/>
      <c r="K13" s="29"/>
      <c r="L13" s="30" t="str">
        <f t="shared" si="0"/>
        <v>نتائج غير مرضية</v>
      </c>
      <c r="M13" s="27">
        <f t="shared" si="1"/>
        <v>0</v>
      </c>
    </row>
    <row r="14" spans="6:16" ht="26.25" customHeight="1" thickTop="1" thickBot="1">
      <c r="F14" s="32">
        <v>12</v>
      </c>
      <c r="G14" s="44"/>
      <c r="H14" s="44"/>
      <c r="I14" s="29"/>
      <c r="J14" s="29"/>
      <c r="K14" s="29"/>
      <c r="L14" s="30" t="str">
        <f t="shared" si="0"/>
        <v>نتائج غير مرضية</v>
      </c>
      <c r="M14" s="27">
        <f t="shared" si="1"/>
        <v>0</v>
      </c>
      <c r="O14" s="34" t="s">
        <v>25</v>
      </c>
      <c r="P14" s="34">
        <f>COUNTIF(M3:M44,"&lt;10")</f>
        <v>42</v>
      </c>
    </row>
    <row r="15" spans="6:16" ht="26.25" customHeight="1" thickTop="1" thickBot="1">
      <c r="F15" s="32">
        <v>13</v>
      </c>
      <c r="G15" s="44"/>
      <c r="H15" s="44"/>
      <c r="I15" s="29"/>
      <c r="J15" s="29"/>
      <c r="K15" s="29"/>
      <c r="L15" s="30" t="str">
        <f t="shared" si="0"/>
        <v>نتائج غير مرضية</v>
      </c>
      <c r="M15" s="27">
        <f t="shared" si="1"/>
        <v>0</v>
      </c>
    </row>
    <row r="16" spans="6:16" ht="26.25" customHeight="1" thickTop="1" thickBot="1">
      <c r="F16" s="32">
        <v>14</v>
      </c>
      <c r="G16" s="44"/>
      <c r="H16" s="44"/>
      <c r="I16" s="29"/>
      <c r="J16" s="29"/>
      <c r="K16" s="29"/>
      <c r="L16" s="30" t="str">
        <f t="shared" si="0"/>
        <v>نتائج غير مرضية</v>
      </c>
      <c r="M16" s="27">
        <f t="shared" si="1"/>
        <v>0</v>
      </c>
    </row>
    <row r="17" spans="6:13" ht="26.25" customHeight="1" thickTop="1" thickBot="1">
      <c r="F17" s="32">
        <v>15</v>
      </c>
      <c r="G17" s="44"/>
      <c r="H17" s="44"/>
      <c r="I17" s="29"/>
      <c r="J17" s="29"/>
      <c r="K17" s="29"/>
      <c r="L17" s="30" t="str">
        <f t="shared" si="0"/>
        <v>نتائج غير مرضية</v>
      </c>
      <c r="M17" s="27">
        <f t="shared" si="1"/>
        <v>0</v>
      </c>
    </row>
    <row r="18" spans="6:13" ht="26.25" customHeight="1" thickTop="1" thickBot="1">
      <c r="F18" s="32">
        <v>16</v>
      </c>
      <c r="G18" s="44"/>
      <c r="H18" s="44"/>
      <c r="I18" s="29"/>
      <c r="J18" s="29"/>
      <c r="K18" s="29"/>
      <c r="L18" s="30" t="str">
        <f t="shared" si="0"/>
        <v>نتائج غير مرضية</v>
      </c>
      <c r="M18" s="27">
        <f t="shared" si="1"/>
        <v>0</v>
      </c>
    </row>
    <row r="19" spans="6:13" ht="26.25" customHeight="1" thickTop="1" thickBot="1">
      <c r="F19" s="32">
        <v>17</v>
      </c>
      <c r="G19" s="44"/>
      <c r="H19" s="44"/>
      <c r="I19" s="29"/>
      <c r="J19" s="29"/>
      <c r="K19" s="29"/>
      <c r="L19" s="30" t="str">
        <f t="shared" si="0"/>
        <v>نتائج غير مرضية</v>
      </c>
      <c r="M19" s="27">
        <f t="shared" si="1"/>
        <v>0</v>
      </c>
    </row>
    <row r="20" spans="6:13" ht="26.25" customHeight="1" thickTop="1" thickBot="1">
      <c r="F20" s="32">
        <v>18</v>
      </c>
      <c r="G20" s="44"/>
      <c r="H20" s="44"/>
      <c r="I20" s="29"/>
      <c r="J20" s="29"/>
      <c r="K20" s="29"/>
      <c r="L20" s="30" t="str">
        <f t="shared" si="0"/>
        <v>نتائج غير مرضية</v>
      </c>
      <c r="M20" s="27">
        <f t="shared" si="1"/>
        <v>0</v>
      </c>
    </row>
    <row r="21" spans="6:13" ht="26.25" customHeight="1" thickTop="1" thickBot="1">
      <c r="F21" s="32">
        <v>19</v>
      </c>
      <c r="G21" s="44"/>
      <c r="H21" s="44"/>
      <c r="I21" s="29"/>
      <c r="J21" s="29"/>
      <c r="K21" s="29"/>
      <c r="L21" s="30" t="str">
        <f t="shared" si="0"/>
        <v>نتائج غير مرضية</v>
      </c>
      <c r="M21" s="27">
        <f t="shared" si="1"/>
        <v>0</v>
      </c>
    </row>
    <row r="22" spans="6:13" ht="26.25" customHeight="1" thickTop="1" thickBot="1">
      <c r="F22" s="32">
        <v>20</v>
      </c>
      <c r="G22" s="44"/>
      <c r="H22" s="44"/>
      <c r="I22" s="29"/>
      <c r="J22" s="29"/>
      <c r="K22" s="29"/>
      <c r="L22" s="30" t="str">
        <f t="shared" si="0"/>
        <v>نتائج غير مرضية</v>
      </c>
      <c r="M22" s="27">
        <f t="shared" si="1"/>
        <v>0</v>
      </c>
    </row>
    <row r="23" spans="6:13" ht="26.25" customHeight="1" thickTop="1" thickBot="1">
      <c r="F23" s="32">
        <v>21</v>
      </c>
      <c r="G23" s="44"/>
      <c r="H23" s="44"/>
      <c r="I23" s="29"/>
      <c r="J23" s="29"/>
      <c r="K23" s="29"/>
      <c r="L23" s="30" t="str">
        <f t="shared" si="0"/>
        <v>نتائج غير مرضية</v>
      </c>
      <c r="M23" s="27">
        <f t="shared" si="1"/>
        <v>0</v>
      </c>
    </row>
    <row r="24" spans="6:13" ht="26.25" customHeight="1" thickTop="1" thickBot="1">
      <c r="F24" s="32">
        <v>22</v>
      </c>
      <c r="G24" s="44"/>
      <c r="H24" s="44"/>
      <c r="I24" s="29"/>
      <c r="J24" s="29"/>
      <c r="K24" s="29"/>
      <c r="L24" s="30" t="str">
        <f t="shared" si="0"/>
        <v>نتائج غير مرضية</v>
      </c>
      <c r="M24" s="27">
        <f t="shared" si="1"/>
        <v>0</v>
      </c>
    </row>
    <row r="25" spans="6:13" ht="26.25" customHeight="1" thickTop="1" thickBot="1">
      <c r="F25" s="32">
        <v>23</v>
      </c>
      <c r="G25" s="44"/>
      <c r="H25" s="44"/>
      <c r="I25" s="29"/>
      <c r="J25" s="29"/>
      <c r="K25" s="29"/>
      <c r="L25" s="30" t="str">
        <f t="shared" si="0"/>
        <v>نتائج غير مرضية</v>
      </c>
      <c r="M25" s="27">
        <f t="shared" si="1"/>
        <v>0</v>
      </c>
    </row>
    <row r="26" spans="6:13" ht="26.25" customHeight="1" thickTop="1" thickBot="1">
      <c r="F26" s="32">
        <v>24</v>
      </c>
      <c r="G26" s="44"/>
      <c r="H26" s="44"/>
      <c r="I26" s="29"/>
      <c r="J26" s="29"/>
      <c r="K26" s="29"/>
      <c r="L26" s="30" t="str">
        <f t="shared" si="0"/>
        <v>نتائج غير مرضية</v>
      </c>
      <c r="M26" s="27">
        <f t="shared" si="1"/>
        <v>0</v>
      </c>
    </row>
    <row r="27" spans="6:13" ht="26.25" customHeight="1" thickTop="1" thickBot="1">
      <c r="F27" s="32">
        <v>25</v>
      </c>
      <c r="G27" s="44"/>
      <c r="H27" s="44"/>
      <c r="I27" s="29"/>
      <c r="J27" s="29"/>
      <c r="K27" s="29"/>
      <c r="L27" s="30" t="str">
        <f t="shared" si="0"/>
        <v>نتائج غير مرضية</v>
      </c>
      <c r="M27" s="27">
        <f t="shared" si="1"/>
        <v>0</v>
      </c>
    </row>
    <row r="28" spans="6:13" ht="26.25" customHeight="1" thickTop="1" thickBot="1">
      <c r="F28" s="32">
        <v>26</v>
      </c>
      <c r="G28" s="44"/>
      <c r="H28" s="44"/>
      <c r="I28" s="29"/>
      <c r="J28" s="29"/>
      <c r="K28" s="29"/>
      <c r="L28" s="30" t="str">
        <f t="shared" si="0"/>
        <v>نتائج غير مرضية</v>
      </c>
      <c r="M28" s="27">
        <f t="shared" si="1"/>
        <v>0</v>
      </c>
    </row>
    <row r="29" spans="6:13" ht="26.25" customHeight="1" thickTop="1" thickBot="1">
      <c r="F29" s="32">
        <v>27</v>
      </c>
      <c r="G29" s="44"/>
      <c r="H29" s="44"/>
      <c r="I29" s="29"/>
      <c r="J29" s="29"/>
      <c r="K29" s="29"/>
      <c r="L29" s="30" t="str">
        <f t="shared" si="0"/>
        <v>نتائج غير مرضية</v>
      </c>
      <c r="M29" s="27">
        <f t="shared" si="1"/>
        <v>0</v>
      </c>
    </row>
    <row r="30" spans="6:13" ht="26.25" customHeight="1" thickTop="1" thickBot="1">
      <c r="F30" s="32">
        <v>28</v>
      </c>
      <c r="G30" s="44"/>
      <c r="H30" s="44"/>
      <c r="I30" s="29"/>
      <c r="J30" s="29"/>
      <c r="K30" s="29"/>
      <c r="L30" s="30" t="str">
        <f t="shared" si="0"/>
        <v>نتائج غير مرضية</v>
      </c>
      <c r="M30" s="27">
        <f t="shared" si="1"/>
        <v>0</v>
      </c>
    </row>
    <row r="31" spans="6:13" ht="26.25" customHeight="1" thickTop="1" thickBot="1">
      <c r="F31" s="32">
        <v>29</v>
      </c>
      <c r="G31" s="44"/>
      <c r="H31" s="44"/>
      <c r="I31" s="29"/>
      <c r="J31" s="29"/>
      <c r="K31" s="29"/>
      <c r="L31" s="30" t="str">
        <f t="shared" si="0"/>
        <v>نتائج غير مرضية</v>
      </c>
      <c r="M31" s="27">
        <f t="shared" si="1"/>
        <v>0</v>
      </c>
    </row>
    <row r="32" spans="6:13" ht="26.25" customHeight="1" thickTop="1" thickBot="1">
      <c r="F32" s="32">
        <v>30</v>
      </c>
      <c r="G32" s="44"/>
      <c r="H32" s="44"/>
      <c r="I32" s="29"/>
      <c r="J32" s="29"/>
      <c r="K32" s="29"/>
      <c r="L32" s="30" t="str">
        <f t="shared" si="0"/>
        <v>نتائج غير مرضية</v>
      </c>
      <c r="M32" s="27">
        <f t="shared" si="1"/>
        <v>0</v>
      </c>
    </row>
    <row r="33" spans="6:13" ht="26.25" customHeight="1" thickTop="1" thickBot="1">
      <c r="F33" s="32">
        <v>31</v>
      </c>
      <c r="G33" s="44"/>
      <c r="H33" s="44"/>
      <c r="I33" s="29"/>
      <c r="J33" s="29"/>
      <c r="K33" s="29"/>
      <c r="L33" s="30" t="str">
        <f t="shared" si="0"/>
        <v>نتائج غير مرضية</v>
      </c>
      <c r="M33" s="27">
        <f t="shared" si="1"/>
        <v>0</v>
      </c>
    </row>
    <row r="34" spans="6:13" ht="26.25" customHeight="1" thickTop="1" thickBot="1">
      <c r="F34" s="32">
        <v>32</v>
      </c>
      <c r="G34" s="44"/>
      <c r="H34" s="44"/>
      <c r="I34" s="29"/>
      <c r="J34" s="29"/>
      <c r="K34" s="29"/>
      <c r="L34" s="30" t="str">
        <f t="shared" si="0"/>
        <v>نتائج غير مرضية</v>
      </c>
      <c r="M34" s="27">
        <f t="shared" si="1"/>
        <v>0</v>
      </c>
    </row>
    <row r="35" spans="6:13" ht="26.25" customHeight="1" thickTop="1" thickBot="1">
      <c r="F35" s="32">
        <v>33</v>
      </c>
      <c r="G35" s="44"/>
      <c r="H35" s="44"/>
      <c r="I35" s="29"/>
      <c r="J35" s="29"/>
      <c r="K35" s="29"/>
      <c r="L35" s="30" t="str">
        <f t="shared" si="0"/>
        <v>نتائج غير مرضية</v>
      </c>
      <c r="M35" s="27">
        <f t="shared" si="1"/>
        <v>0</v>
      </c>
    </row>
    <row r="36" spans="6:13" ht="26.25" customHeight="1" thickTop="1" thickBot="1">
      <c r="F36" s="32">
        <v>34</v>
      </c>
      <c r="G36" s="44"/>
      <c r="H36" s="44"/>
      <c r="I36" s="29"/>
      <c r="J36" s="29"/>
      <c r="K36" s="29"/>
      <c r="L36" s="30" t="str">
        <f t="shared" si="0"/>
        <v>نتائج غير مرضية</v>
      </c>
      <c r="M36" s="27">
        <f t="shared" si="1"/>
        <v>0</v>
      </c>
    </row>
    <row r="37" spans="6:13" ht="26.25" customHeight="1" thickTop="1" thickBot="1">
      <c r="F37" s="32">
        <v>35</v>
      </c>
      <c r="G37" s="44"/>
      <c r="H37" s="44"/>
      <c r="I37" s="29"/>
      <c r="J37" s="29"/>
      <c r="K37" s="29"/>
      <c r="L37" s="30" t="str">
        <f t="shared" si="0"/>
        <v>نتائج غير مرضية</v>
      </c>
      <c r="M37" s="27">
        <f t="shared" si="1"/>
        <v>0</v>
      </c>
    </row>
    <row r="38" spans="6:13" ht="26.25" customHeight="1" thickTop="1" thickBot="1">
      <c r="F38" s="32">
        <v>36</v>
      </c>
      <c r="G38" s="44"/>
      <c r="H38" s="44"/>
      <c r="I38" s="29"/>
      <c r="J38" s="29"/>
      <c r="K38" s="29"/>
      <c r="L38" s="30" t="str">
        <f t="shared" si="0"/>
        <v>نتائج غير مرضية</v>
      </c>
      <c r="M38" s="27">
        <f t="shared" si="1"/>
        <v>0</v>
      </c>
    </row>
    <row r="39" spans="6:13" ht="26.25" customHeight="1" thickTop="1" thickBot="1">
      <c r="F39" s="32">
        <v>37</v>
      </c>
      <c r="G39" s="44"/>
      <c r="H39" s="44"/>
      <c r="I39" s="29"/>
      <c r="J39" s="29"/>
      <c r="K39" s="29"/>
      <c r="L39" s="30" t="str">
        <f t="shared" si="0"/>
        <v>نتائج غير مرضية</v>
      </c>
      <c r="M39" s="27">
        <f t="shared" si="1"/>
        <v>0</v>
      </c>
    </row>
    <row r="40" spans="6:13" ht="26.25" customHeight="1" thickTop="1" thickBot="1">
      <c r="F40" s="32">
        <v>38</v>
      </c>
      <c r="G40" s="44"/>
      <c r="H40" s="44"/>
      <c r="I40" s="29"/>
      <c r="J40" s="29"/>
      <c r="K40" s="29"/>
      <c r="L40" s="30" t="str">
        <f t="shared" si="0"/>
        <v>نتائج غير مرضية</v>
      </c>
      <c r="M40" s="27">
        <f t="shared" si="1"/>
        <v>0</v>
      </c>
    </row>
    <row r="41" spans="6:13" ht="26.25" customHeight="1" thickTop="1" thickBot="1">
      <c r="F41" s="32">
        <v>39</v>
      </c>
      <c r="G41" s="44"/>
      <c r="H41" s="44"/>
      <c r="I41" s="29"/>
      <c r="J41" s="29"/>
      <c r="K41" s="29"/>
      <c r="L41" s="30" t="str">
        <f t="shared" si="0"/>
        <v>نتائج غير مرضية</v>
      </c>
      <c r="M41" s="27">
        <f t="shared" si="1"/>
        <v>0</v>
      </c>
    </row>
    <row r="42" spans="6:13" ht="26.25" customHeight="1" thickTop="1" thickBot="1">
      <c r="F42" s="32">
        <v>40</v>
      </c>
      <c r="G42" s="44"/>
      <c r="H42" s="44"/>
      <c r="I42" s="29"/>
      <c r="J42" s="29"/>
      <c r="K42" s="29"/>
      <c r="L42" s="30" t="str">
        <f t="shared" si="0"/>
        <v>نتائج غير مرضية</v>
      </c>
      <c r="M42" s="27">
        <f t="shared" si="1"/>
        <v>0</v>
      </c>
    </row>
    <row r="43" spans="6:13" ht="26.25" customHeight="1" thickTop="1" thickBot="1">
      <c r="F43" s="32">
        <v>41</v>
      </c>
      <c r="G43" s="44"/>
      <c r="H43" s="44"/>
      <c r="I43" s="29"/>
      <c r="J43" s="29"/>
      <c r="K43" s="29"/>
      <c r="L43" s="30" t="str">
        <f t="shared" si="0"/>
        <v>نتائج غير مرضية</v>
      </c>
      <c r="M43" s="27">
        <f t="shared" si="1"/>
        <v>0</v>
      </c>
    </row>
    <row r="44" spans="6:13" ht="26.25" customHeight="1" thickTop="1" thickBot="1">
      <c r="F44" s="32">
        <v>42</v>
      </c>
      <c r="G44" s="44"/>
      <c r="H44" s="44"/>
      <c r="I44" s="29"/>
      <c r="J44" s="29"/>
      <c r="K44" s="29"/>
      <c r="L44" s="30" t="str">
        <f t="shared" si="0"/>
        <v>نتائج غير مرضية</v>
      </c>
      <c r="M44" s="27">
        <f t="shared" si="1"/>
        <v>0</v>
      </c>
    </row>
    <row r="45" spans="6:13" ht="26.25" customHeight="1" thickTop="1"/>
    <row r="46" spans="6:13" ht="26.25" customHeight="1">
      <c r="L46" s="13" t="s">
        <v>18</v>
      </c>
      <c r="M46" s="18">
        <f>AVERAGE(M3:M45)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1م1</vt:lpstr>
      <vt:lpstr>1م2</vt:lpstr>
      <vt:lpstr>1م3</vt:lpstr>
      <vt:lpstr>1م4</vt:lpstr>
      <vt:lpstr>1م5</vt:lpstr>
      <vt:lpstr>2م1</vt:lpstr>
      <vt:lpstr>2م2</vt:lpstr>
      <vt:lpstr>2م3</vt:lpstr>
      <vt:lpstr>2م4</vt:lpstr>
      <vt:lpstr>2م5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izz</dc:creator>
  <cp:lastModifiedBy>izz</cp:lastModifiedBy>
  <cp:lastPrinted>2020-01-07T18:26:41Z</cp:lastPrinted>
  <dcterms:created xsi:type="dcterms:W3CDTF">2019-12-02T10:28:18Z</dcterms:created>
  <dcterms:modified xsi:type="dcterms:W3CDTF">2020-03-03T18:34:26Z</dcterms:modified>
</cp:coreProperties>
</file>